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firstSheet="9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5">上级转移支付补助项目支出预算表11!$A:$A,上级转移支付补助项目支出预算表11!$1:$1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<sst xmlns="http://schemas.openxmlformats.org/spreadsheetml/2006/main" count="695" uniqueCount="326">
  <si>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</si>
  <si>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</si>
  <si>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</si>
  <si>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</si>
  <si>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</si>
  <si>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</si>
  <si>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</si>
  <si>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</si>
  <si>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</si>
  <si>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</si>
  <si>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</si>
  <si>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</si>
  <si>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</si>
  <si>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</si>
  <si>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</si>
  <si>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</si>
  <si>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</si>
  <si>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</si>
  <si>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</si>
  <si>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</si>
  <si>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</si>
  <si>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</si>
  <si>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</si>
  <si>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</si>
  <si>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</si>
  <si>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</si>
  <si>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</si>
  <si>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</si>
  <si>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</si>
  <si>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</si>
  <si>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</si>
  <si>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</si>
  <si>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</si>
  <si>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</si>
  <si>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</si>
  <si>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</si>
  <si>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</si>
  <si>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</si>
  <si>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</si>
  <si>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</si>
  <si>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</si>
  <si>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</si>
  <si>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</si>
  <si>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</si>
  <si>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</si>
  <si>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</si>
  <si>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</si>
  <si>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</si>
  <si>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</si>
  <si>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</si>
  <si>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</si>
  <si>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</si>
  <si>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</si>
  <si>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</si>
  <si>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</si>
  <si>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</si>
  <si>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</si>
  <si>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</si>
  <si>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</si>
  <si>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</si>
  <si>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</si>
  <si>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</si>
  <si>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</si>
  <si>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</si>
  <si>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</si>
  <si>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</si>
  <si>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</si>
  <si>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</si>
  <si>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105033</t>
  </si>
  <si>
    <t>宜良实验学校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</si>
  <si>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</si>
  <si>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</si>
  <si>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</si>
  <si>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</si>
  <si>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</si>
  <si>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</si>
  <si>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</si>
  <si>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</si>
  <si>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</si>
  <si>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</si>
  <si>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</si>
  <si>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</si>
  <si>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</si>
  <si>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</si>
  <si>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</si>
  <si>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</si>
  <si>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</si>
  <si>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</si>
  <si>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</si>
  <si>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</si>
  <si>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</si>
  <si>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</si>
  <si>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</si>
  <si>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</si>
  <si>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</si>
  <si>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</si>
  <si>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教育支出</t>
  </si>
  <si>
    <t>普通教育</t>
  </si>
  <si>
    <t>初中教育</t>
  </si>
  <si>
    <t>208</t>
  </si>
  <si>
    <t>社会保障和就业支出</t>
  </si>
  <si>
    <t>20805</t>
  </si>
  <si>
    <t>行政事业单位养老支出</t>
  </si>
  <si>
    <t>机关事业单位基本养老保险缴费支出</t>
  </si>
  <si>
    <t>210</t>
  </si>
  <si>
    <t>卫生健康支出</t>
  </si>
  <si>
    <t>21011</t>
  </si>
  <si>
    <t>行政事业单位医疗</t>
  </si>
  <si>
    <t>事业单位医疗</t>
  </si>
  <si>
    <t>公务员医疗补助</t>
  </si>
  <si>
    <t>其他行政事业单位医疗支出</t>
  </si>
  <si>
    <t>221</t>
  </si>
  <si>
    <t>住房保障支出</t>
  </si>
  <si>
    <t>22102</t>
  </si>
  <si>
    <t>住房改革支出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</si>
  <si>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</si>
  <si>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</si>
  <si>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</si>
  <si>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</si>
  <si>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</si>
  <si>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</si>
  <si>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</si>
  <si>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</si>
  <si>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</si>
  <si>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</si>
  <si>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</si>
  <si>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</si>
  <si>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</si>
  <si>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</si>
  <si>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</si>
  <si>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</si>
  <si>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</si>
  <si>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</si>
  <si>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</si>
  <si>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</si>
  <si>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</si>
  <si>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</si>
  <si>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</si>
  <si>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</si>
  <si>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</si>
  <si>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</si>
  <si>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</si>
  <si>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</si>
  <si>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</si>
  <si>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</si>
  <si>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</si>
  <si>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</si>
  <si>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</si>
  <si>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</si>
  <si>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</si>
  <si>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</si>
  <si>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</si>
  <si>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</si>
  <si>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</si>
  <si>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205</t>
  </si>
  <si>
    <t>20502</t>
  </si>
  <si>
    <t>2050203</t>
  </si>
  <si>
    <t>2080505</t>
  </si>
  <si>
    <t>2101102</t>
  </si>
  <si>
    <t>2101103</t>
  </si>
  <si>
    <t>2101199</t>
  </si>
  <si>
    <t>2210201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</si>
  <si>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</si>
  <si>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</si>
  <si>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</si>
  <si>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</si>
  <si>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</si>
  <si>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</si>
  <si>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</si>
  <si>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</si>
  <si>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2026年本单位无此预算项目，本表为空。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</si>
  <si>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</si>
  <si>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</si>
  <si>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</si>
  <si>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</si>
  <si>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</si>
  <si>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</si>
  <si>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</si>
  <si>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</si>
  <si>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</si>
  <si>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</si>
  <si>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</si>
  <si>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</si>
  <si>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</si>
  <si>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</si>
  <si>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</si>
  <si>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</si>
  <si>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</si>
  <si>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</si>
  <si>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</si>
  <si>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530125261100005038149</t>
  </si>
  <si>
    <t>530125261100005038150</t>
  </si>
  <si>
    <t>事业人员绩效奖励</t>
  </si>
  <si>
    <t>绩效工资</t>
  </si>
  <si>
    <t>530125261100005038168</t>
  </si>
  <si>
    <t>事业人员支出工资</t>
  </si>
  <si>
    <t>基本工资</t>
  </si>
  <si>
    <t>津贴补贴</t>
  </si>
  <si>
    <t>奖金</t>
  </si>
  <si>
    <t>30107</t>
  </si>
  <si>
    <t>530125261100005092906</t>
  </si>
  <si>
    <t>社会保障缴费</t>
  </si>
  <si>
    <t>机关事业单位基本养老保险缴费</t>
  </si>
  <si>
    <t>职工基本医疗保险缴费</t>
  </si>
  <si>
    <t>30110</t>
  </si>
  <si>
    <t>公务员医疗补助缴费</t>
  </si>
  <si>
    <t>其他社会保障缴费</t>
  </si>
  <si>
    <t>30112</t>
  </si>
  <si>
    <t>预算05-1表</t>
  </si>
  <si>
    <t>项目分类</t>
  </si>
  <si>
    <t>项目单位</t>
  </si>
  <si>
    <t>本年拨款</t>
  </si>
  <si>
    <t>其中：本次下达</t>
  </si>
  <si>
    <t>其他工资福利支出</t>
  </si>
  <si>
    <t>530125261100005063209</t>
  </si>
  <si>
    <t>义务教育课后服务经费资金</t>
  </si>
  <si>
    <t>30199</t>
  </si>
  <si>
    <t>其他公用支出</t>
  </si>
  <si>
    <t>530125261100005066013</t>
  </si>
  <si>
    <t>城乡义务教育初中公用经费资金</t>
  </si>
  <si>
    <t>办公费</t>
  </si>
  <si>
    <t>530125261100005066095</t>
  </si>
  <si>
    <t>义务教育寄宿制学生生均公用经费资金</t>
  </si>
  <si>
    <t>30201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</si>
  <si>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</si>
  <si>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</si>
  <si>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</si>
  <si>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</si>
  <si>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</si>
  <si>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</si>
  <si>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</si>
  <si>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</si>
  <si>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</si>
  <si>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</si>
  <si>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</si>
  <si>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</si>
  <si>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</si>
  <si>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</si>
  <si>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公用经费保障人数</t>
  </si>
  <si>
    <t>=</t>
  </si>
  <si>
    <t>1046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</si>
  <si>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</si>
  <si>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</si>
  <si>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</si>
  <si>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效益指标</t>
  </si>
  <si>
    <t>社会效益</t>
  </si>
  <si>
    <t>部门运转</t>
  </si>
  <si>
    <t>正常运转</t>
  </si>
  <si>
    <t>年</t>
  </si>
  <si>
    <t>定性指标</t>
  </si>
  <si>
    <t>反映部门（单位）正常运转情况。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</si>
  <si>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</si>
  <si>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</si>
  <si>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</si>
  <si>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</si>
  <si>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</si>
  <si>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</si>
  <si>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反映部门（单位）人员对公用经费保障的满意程度。</t>
  </si>
  <si>
    <t>做好本部门人员、公用经费保障，按规定落实干部职工各项待遇，支持部门的正常履职。</t>
  </si>
  <si>
    <t>义务教育课后服务费</t>
  </si>
  <si>
    <t>质量指标</t>
  </si>
  <si>
    <t>经济成本指标</t>
  </si>
  <si>
    <t>30</t>
  </si>
  <si>
    <t>元</t>
  </si>
  <si>
    <t>经济效益</t>
  </si>
  <si>
    <t>40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</si>
  <si>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</si>
  <si>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</si>
  <si>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</si>
  <si>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</si>
  <si>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</si>
  <si>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</si>
  <si>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</si>
  <si>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</si>
  <si>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</si>
  <si>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</si>
  <si>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</si>
  <si>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</si>
  <si>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</si>
  <si>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</si>
  <si>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</si>
  <si>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</si>
  <si>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</si>
  <si>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</si>
  <si>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</si>
  <si>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</si>
  <si>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</si>
  <si>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</si>
  <si>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</si>
  <si>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</si>
  <si>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</si>
  <si>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</si>
  <si>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</si>
  <si>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</si>
  <si>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</si>
  <si>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</si>
  <si>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</si>
  <si>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</si>
  <si>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</si>
  <si>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</si>
  <si>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</si>
  <si>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</si>
  <si>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</si>
  <si>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</si>
  <si>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</si>
  <si>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</si>
  <si>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</si>
  <si>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</si>
  <si>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026年本单位无此预算项目，本表为空。</t>
    </r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</si>
  <si>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</si>
  <si>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</si>
  <si>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</si>
  <si>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</si>
  <si>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</si>
  <si>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</si>
  <si>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</si>
  <si>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</si>
  <si>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</si>
  <si>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</si>
  <si>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</si>
  <si>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</si>
  <si>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</si>
  <si>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</si>
  <si>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216 其他公用支出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</si>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</sst>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4">
      <alignment horizontal="right" vertical="center"/>
    </xf>
    <xf numFmtId="177" fontId="36" fillId="0" borderId="4">
      <alignment horizontal="right" vertical="center"/>
    </xf>
    <xf numFmtId="178" fontId="36" fillId="0" borderId="4">
      <alignment horizontal="right" vertical="center"/>
    </xf>
    <xf numFmtId="179" fontId="36" fillId="0" borderId="4">
      <alignment horizontal="right" vertical="center"/>
    </xf>
    <xf numFmtId="179" fontId="36" fillId="0" borderId="4">
      <alignment horizontal="right" vertical="center"/>
    </xf>
    <xf numFmtId="10" fontId="36" fillId="0" borderId="4">
      <alignment horizontal="right" vertical="center"/>
    </xf>
    <xf numFmtId="49" fontId="36" fillId="0" borderId="4">
      <alignment horizontal="left" vertical="center" wrapText="1"/>
    </xf>
    <xf numFmtId="180" fontId="36" fillId="0" borderId="4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5" fillId="0" borderId="4" xfId="55" applyNumberFormat="1" applyFont="1" applyBorder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4" fontId="5" fillId="0" borderId="4" xfId="53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3" fontId="3" fillId="2" borderId="4" xfId="0" applyNumberFormat="1" applyFont="1" applyFill="1" applyBorder="1" applyAlignment="1" applyProtection="1">
      <alignment horizontal="left" vertical="center"/>
      <protection locked="0"/>
    </xf>
    <xf numFmtId="4" fontId="3" fillId="0" borderId="4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right" vertical="center"/>
    </xf>
    <xf numFmtId="0" fontId="9" fillId="0" borderId="0" xfId="0" applyFont="1" applyBorder="1"/>
    <xf numFmtId="0" fontId="1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8" fontId="5" fillId="0" borderId="4" xfId="51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indent="1"/>
    </xf>
    <xf numFmtId="0" fontId="3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179" fontId="15" fillId="0" borderId="4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2"/>
    </xf>
    <xf numFmtId="0" fontId="16" fillId="2" borderId="4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E15" sqref="E15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59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"单位名称："&amp;"宜良实验学校"</f>
        <v>单位名称：宜良实验学校</v>
      </c>
      <c r="B3" s="160"/>
      <c r="D3" s="139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80">
        <v>11419653.24</v>
      </c>
      <c r="C6" s="163" t="s">
        <v>8</v>
      </c>
      <c r="D6" s="80"/>
    </row>
    <row r="7" ht="17.25" customHeight="1" spans="1:4">
      <c r="A7" s="163" t="s">
        <v>9</v>
      </c>
      <c r="B7" s="80"/>
      <c r="C7" s="163" t="s">
        <v>10</v>
      </c>
      <c r="D7" s="80"/>
    </row>
    <row r="8" ht="17.25" customHeight="1" spans="1:4">
      <c r="A8" s="163" t="s">
        <v>11</v>
      </c>
      <c r="B8" s="80"/>
      <c r="C8" s="196" t="s">
        <v>12</v>
      </c>
      <c r="D8" s="80"/>
    </row>
    <row r="9" ht="17.25" customHeight="1" spans="1:4">
      <c r="A9" s="163" t="s">
        <v>13</v>
      </c>
      <c r="B9" s="80"/>
      <c r="C9" s="196" t="s">
        <v>14</v>
      </c>
      <c r="D9" s="80"/>
    </row>
    <row r="10" ht="17.25" customHeight="1" spans="1:4">
      <c r="A10" s="163" t="s">
        <v>15</v>
      </c>
      <c r="B10" s="80">
        <v>836800</v>
      </c>
      <c r="C10" s="196" t="s">
        <v>16</v>
      </c>
      <c r="D10" s="80">
        <v>9097891.56</v>
      </c>
    </row>
    <row r="11" ht="17.25" customHeight="1" spans="1:4">
      <c r="A11" s="163" t="s">
        <v>17</v>
      </c>
      <c r="B11" s="80"/>
      <c r="C11" s="196" t="s">
        <v>18</v>
      </c>
      <c r="D11" s="80"/>
    </row>
    <row r="12" ht="17.25" customHeight="1" spans="1:4">
      <c r="A12" s="163" t="s">
        <v>19</v>
      </c>
      <c r="B12" s="80"/>
      <c r="C12" s="28" t="s">
        <v>20</v>
      </c>
      <c r="D12" s="80"/>
    </row>
    <row r="13" ht="17.25" customHeight="1" spans="1:4">
      <c r="A13" s="163" t="s">
        <v>21</v>
      </c>
      <c r="B13" s="80"/>
      <c r="C13" s="28" t="s">
        <v>22</v>
      </c>
      <c r="D13" s="80">
        <v>1211136.15</v>
      </c>
    </row>
    <row r="14" ht="17.25" customHeight="1" spans="1:4">
      <c r="A14" s="163" t="s">
        <v>23</v>
      </c>
      <c r="B14" s="80"/>
      <c r="C14" s="28" t="s">
        <v>24</v>
      </c>
      <c r="D14" s="80">
        <v>1039073.53</v>
      </c>
    </row>
    <row r="15" ht="17.25" customHeight="1" spans="1:4">
      <c r="A15" s="163" t="s">
        <v>25</v>
      </c>
      <c r="B15" s="80">
        <v>836800</v>
      </c>
      <c r="C15" s="28" t="s">
        <v>26</v>
      </c>
      <c r="D15" s="80"/>
    </row>
    <row r="16" ht="17.25" customHeight="1" spans="1:4">
      <c r="A16" s="57"/>
      <c r="B16" s="80"/>
      <c r="C16" s="28" t="s">
        <v>27</v>
      </c>
      <c r="D16" s="80"/>
    </row>
    <row r="17" ht="17.25" customHeight="1" spans="1:4">
      <c r="A17" s="164"/>
      <c r="B17" s="80"/>
      <c r="C17" s="28" t="s">
        <v>28</v>
      </c>
      <c r="D17" s="80"/>
    </row>
    <row r="18" ht="17.25" customHeight="1" spans="1:4">
      <c r="A18" s="164"/>
      <c r="B18" s="80"/>
      <c r="C18" s="28" t="s">
        <v>29</v>
      </c>
      <c r="D18" s="80"/>
    </row>
    <row r="19" ht="17.25" customHeight="1" spans="1:4">
      <c r="A19" s="164"/>
      <c r="B19" s="80"/>
      <c r="C19" s="28" t="s">
        <v>30</v>
      </c>
      <c r="D19" s="80"/>
    </row>
    <row r="20" ht="17.25" customHeight="1" spans="1:4">
      <c r="A20" s="164"/>
      <c r="B20" s="80"/>
      <c r="C20" s="28" t="s">
        <v>31</v>
      </c>
      <c r="D20" s="80"/>
    </row>
    <row r="21" ht="17.25" customHeight="1" spans="1:4">
      <c r="A21" s="164"/>
      <c r="B21" s="80"/>
      <c r="C21" s="28" t="s">
        <v>32</v>
      </c>
      <c r="D21" s="80"/>
    </row>
    <row r="22" ht="17.25" customHeight="1" spans="1:4">
      <c r="A22" s="164"/>
      <c r="B22" s="80"/>
      <c r="C22" s="28" t="s">
        <v>33</v>
      </c>
      <c r="D22" s="80"/>
    </row>
    <row r="23" ht="17.25" customHeight="1" spans="1:4">
      <c r="A23" s="164"/>
      <c r="B23" s="80"/>
      <c r="C23" s="28" t="s">
        <v>34</v>
      </c>
      <c r="D23" s="80"/>
    </row>
    <row r="24" ht="17.25" customHeight="1" spans="1:4">
      <c r="A24" s="164"/>
      <c r="B24" s="80"/>
      <c r="C24" s="28" t="s">
        <v>35</v>
      </c>
      <c r="D24" s="80">
        <v>908352</v>
      </c>
    </row>
    <row r="25" ht="17.25" customHeight="1" spans="1:4">
      <c r="A25" s="164"/>
      <c r="B25" s="80"/>
      <c r="C25" s="28" t="s">
        <v>36</v>
      </c>
      <c r="D25" s="80"/>
    </row>
    <row r="26" ht="17.25" customHeight="1" spans="1:4">
      <c r="A26" s="164"/>
      <c r="B26" s="80"/>
      <c r="C26" s="57" t="s">
        <v>37</v>
      </c>
      <c r="D26" s="80"/>
    </row>
    <row r="27" ht="17.25" customHeight="1" spans="1:4">
      <c r="A27" s="164"/>
      <c r="B27" s="80"/>
      <c r="C27" s="28" t="s">
        <v>38</v>
      </c>
      <c r="D27" s="80"/>
    </row>
    <row r="28" ht="16.5" customHeight="1" spans="1:4">
      <c r="A28" s="164"/>
      <c r="B28" s="80"/>
      <c r="C28" s="28" t="s">
        <v>39</v>
      </c>
      <c r="D28" s="80"/>
    </row>
    <row r="29" ht="16.5" customHeight="1" spans="1:4">
      <c r="A29" s="164"/>
      <c r="B29" s="80"/>
      <c r="C29" s="57" t="s">
        <v>40</v>
      </c>
      <c r="D29" s="80"/>
    </row>
    <row r="30" ht="17.25" customHeight="1" spans="1:4">
      <c r="A30" s="164"/>
      <c r="B30" s="80"/>
      <c r="C30" s="57" t="s">
        <v>41</v>
      </c>
      <c r="D30" s="80"/>
    </row>
    <row r="31" ht="17.25" customHeight="1" spans="1:4">
      <c r="A31" s="164"/>
      <c r="B31" s="80"/>
      <c r="C31" s="28" t="s">
        <v>42</v>
      </c>
      <c r="D31" s="80"/>
    </row>
    <row r="32" ht="16.5" customHeight="1" spans="1:4">
      <c r="A32" s="164" t="s">
        <v>43</v>
      </c>
      <c r="B32" s="80">
        <v>12256453.24</v>
      </c>
      <c r="C32" s="164" t="s">
        <v>44</v>
      </c>
      <c r="D32" s="80">
        <v>12256453.24</v>
      </c>
    </row>
    <row r="33" ht="16.5" customHeight="1" spans="1:4">
      <c r="A33" s="57" t="s">
        <v>45</v>
      </c>
      <c r="B33" s="80"/>
      <c r="C33" s="57" t="s">
        <v>46</v>
      </c>
      <c r="D33" s="80"/>
    </row>
    <row r="34" ht="16.5" customHeight="1" spans="1:4">
      <c r="A34" s="28" t="s">
        <v>47</v>
      </c>
      <c r="B34" s="80"/>
      <c r="C34" s="28" t="s">
        <v>47</v>
      </c>
      <c r="D34" s="80"/>
    </row>
    <row r="35" ht="16.5" customHeight="1" spans="1:4">
      <c r="A35" s="28" t="s">
        <v>48</v>
      </c>
      <c r="B35" s="80"/>
      <c r="C35" s="28" t="s">
        <v>48</v>
      </c>
      <c r="D35" s="80"/>
    </row>
    <row r="36" ht="16.5" customHeight="1" spans="1:4">
      <c r="A36" s="165" t="s">
        <v>49</v>
      </c>
      <c r="B36" s="80">
        <v>12256453.24</v>
      </c>
      <c r="C36" s="165" t="s">
        <v>50</v>
      </c>
      <c r="D36" s="80">
        <v>12256453.24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7" sqref="B17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266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267</v>
      </c>
      <c r="C2" s="122"/>
      <c r="D2" s="123"/>
      <c r="E2" s="123"/>
      <c r="F2" s="123"/>
    </row>
    <row r="3" ht="13.5" customHeight="1" spans="1:6">
      <c r="A3" s="3" t="str">
        <f>"单位名称："&amp;"宜良实验学校"</f>
        <v>单位名称：宜良实验学校</v>
      </c>
      <c r="B3" s="3" t="s">
        <v>268</v>
      </c>
      <c r="C3" s="118"/>
      <c r="D3" s="120"/>
      <c r="E3" s="120"/>
      <c r="F3" s="117" t="s">
        <v>1</v>
      </c>
    </row>
    <row r="4" ht="19.5" customHeight="1" spans="1:6">
      <c r="A4" s="124" t="s">
        <v>172</v>
      </c>
      <c r="B4" s="125" t="s">
        <v>71</v>
      </c>
      <c r="C4" s="124" t="s">
        <v>72</v>
      </c>
      <c r="D4" s="21" t="s">
        <v>269</v>
      </c>
      <c r="E4" s="22"/>
      <c r="F4" s="23"/>
    </row>
    <row r="5" ht="18.75" customHeight="1" spans="1:6">
      <c r="A5" s="126"/>
      <c r="B5" s="127"/>
      <c r="C5" s="126"/>
      <c r="D5" s="24" t="s">
        <v>54</v>
      </c>
      <c r="E5" s="21" t="s">
        <v>74</v>
      </c>
      <c r="F5" s="24" t="s">
        <v>75</v>
      </c>
    </row>
    <row r="6" ht="18.75" customHeight="1" spans="1:6">
      <c r="A6" s="71">
        <v>1</v>
      </c>
      <c r="B6" s="128" t="s">
        <v>82</v>
      </c>
      <c r="C6" s="71">
        <v>3</v>
      </c>
      <c r="D6" s="129">
        <v>4</v>
      </c>
      <c r="E6" s="129">
        <v>5</v>
      </c>
      <c r="F6" s="129">
        <v>6</v>
      </c>
    </row>
    <row r="7" ht="21" customHeight="1" spans="1:6">
      <c r="A7" s="12"/>
      <c r="B7" s="12"/>
      <c r="C7" s="12"/>
      <c r="D7" s="80"/>
      <c r="E7" s="80"/>
      <c r="F7" s="80"/>
    </row>
    <row r="8" ht="21" customHeight="1" spans="1:6">
      <c r="A8" s="12"/>
      <c r="B8" s="12"/>
      <c r="C8" s="12"/>
      <c r="D8" s="80"/>
      <c r="E8" s="80"/>
      <c r="F8" s="80"/>
    </row>
    <row r="9" ht="18.75" customHeight="1" spans="1:6">
      <c r="A9" s="130" t="s">
        <v>162</v>
      </c>
      <c r="B9" s="130" t="s">
        <v>162</v>
      </c>
      <c r="C9" s="131" t="s">
        <v>162</v>
      </c>
      <c r="D9" s="80"/>
      <c r="E9" s="80"/>
      <c r="F9" s="80"/>
    </row>
    <row r="10" customHeight="1" spans="1:1">
      <c r="A10" t="s">
        <v>170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ht="15.75" customHeight="1" spans="16:17">
      <c r="P1" s="18"/>
      <c r="Q1" s="18" t="s">
        <v>270</v>
      </c>
    </row>
    <row r="2" ht="41.25" customHeight="1" spans="1:17">
      <c r="A2" s="74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70"/>
      <c r="L2" s="2"/>
      <c r="M2" s="2"/>
      <c r="N2" s="70"/>
      <c r="O2" s="2"/>
      <c r="P2" s="70"/>
      <c r="Q2" s="70"/>
    </row>
    <row r="3" ht="18.75" customHeight="1" spans="1:17">
      <c r="A3" s="109" t="str">
        <f>"单位名称："&amp;"宜良实验学校"</f>
        <v>单位名称：宜良实验学校</v>
      </c>
      <c r="B3" s="19"/>
      <c r="C3" s="19"/>
      <c r="D3" s="19"/>
      <c r="E3" s="19"/>
      <c r="F3" s="19"/>
      <c r="G3" s="19"/>
      <c r="H3" s="19"/>
      <c r="I3" s="19"/>
      <c r="J3" s="19"/>
      <c r="P3" s="20"/>
      <c r="Q3" s="117" t="s">
        <v>1</v>
      </c>
    </row>
    <row r="4" ht="15.75" customHeight="1" spans="1:17">
      <c r="A4" s="6" t="s">
        <v>271</v>
      </c>
      <c r="B4" s="110" t="s">
        <v>272</v>
      </c>
      <c r="C4" s="110" t="s">
        <v>273</v>
      </c>
      <c r="D4" s="110" t="s">
        <v>274</v>
      </c>
      <c r="E4" s="110" t="s">
        <v>275</v>
      </c>
      <c r="F4" s="110" t="s">
        <v>276</v>
      </c>
      <c r="G4" s="90" t="s">
        <v>179</v>
      </c>
      <c r="H4" s="90"/>
      <c r="I4" s="90"/>
      <c r="J4" s="90"/>
      <c r="K4" s="101"/>
      <c r="L4" s="90"/>
      <c r="M4" s="90"/>
      <c r="N4" s="83"/>
      <c r="O4" s="90"/>
      <c r="P4" s="101"/>
      <c r="Q4" s="84"/>
    </row>
    <row r="5" ht="17.25" customHeight="1" spans="1:17">
      <c r="A5" s="8"/>
      <c r="B5" s="92"/>
      <c r="C5" s="92"/>
      <c r="D5" s="92"/>
      <c r="E5" s="92"/>
      <c r="F5" s="92"/>
      <c r="G5" s="92" t="s">
        <v>54</v>
      </c>
      <c r="H5" s="92" t="s">
        <v>57</v>
      </c>
      <c r="I5" s="92" t="s">
        <v>277</v>
      </c>
      <c r="J5" s="92" t="s">
        <v>278</v>
      </c>
      <c r="K5" s="102" t="s">
        <v>279</v>
      </c>
      <c r="L5" s="104" t="s">
        <v>280</v>
      </c>
      <c r="M5" s="104"/>
      <c r="N5" s="105"/>
      <c r="O5" s="104"/>
      <c r="P5" s="108"/>
      <c r="Q5" s="93"/>
    </row>
    <row r="6" ht="54" customHeight="1" spans="1:17">
      <c r="A6" s="10"/>
      <c r="B6" s="94"/>
      <c r="C6" s="94"/>
      <c r="D6" s="94"/>
      <c r="E6" s="94"/>
      <c r="F6" s="94"/>
      <c r="G6" s="94"/>
      <c r="H6" s="94" t="s">
        <v>56</v>
      </c>
      <c r="I6" s="94"/>
      <c r="J6" s="94"/>
      <c r="K6" s="103"/>
      <c r="L6" s="94" t="s">
        <v>56</v>
      </c>
      <c r="M6" s="94" t="s">
        <v>63</v>
      </c>
      <c r="N6" s="93" t="s">
        <v>64</v>
      </c>
      <c r="O6" s="94" t="s">
        <v>65</v>
      </c>
      <c r="P6" s="103" t="s">
        <v>66</v>
      </c>
      <c r="Q6" s="93" t="s">
        <v>67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95"/>
      <c r="B8" s="113"/>
      <c r="C8" s="113"/>
      <c r="D8" s="113"/>
      <c r="E8" s="115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6"/>
      <c r="B9" s="113"/>
      <c r="C9" s="113"/>
      <c r="D9" s="113"/>
      <c r="E9" s="115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6"/>
      <c r="B10" s="113"/>
      <c r="C10" s="113"/>
      <c r="D10" s="113"/>
      <c r="E10" s="115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97" t="s">
        <v>162</v>
      </c>
      <c r="B11" s="114"/>
      <c r="C11" s="114"/>
      <c r="D11" s="114"/>
      <c r="E11" s="116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1:1">
      <c r="A12" s="81" t="s">
        <v>170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topLeftCell="A4" workbookViewId="0">
      <selection activeCell="A16" sqref="A16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ht="16.5" customHeight="1" spans="1:14">
      <c r="A1" s="82"/>
      <c r="B1" s="86"/>
      <c r="C1" s="86"/>
      <c r="D1" s="82"/>
      <c r="E1" s="82"/>
      <c r="F1" s="82"/>
      <c r="G1" s="82"/>
      <c r="H1" s="99"/>
      <c r="I1" s="82"/>
      <c r="J1" s="82"/>
      <c r="K1" s="86"/>
      <c r="L1" s="82"/>
      <c r="M1" s="106"/>
      <c r="N1" s="106" t="s">
        <v>281</v>
      </c>
    </row>
    <row r="2" ht="41.25" customHeight="1" spans="1:14">
      <c r="A2" s="74" t="str">
        <f>"2026"&amp;"年部门政府购买服务预算表"</f>
        <v>2026年部门政府购买服务预算表</v>
      </c>
      <c r="B2" s="70"/>
      <c r="C2" s="70"/>
      <c r="D2" s="87"/>
      <c r="E2" s="87"/>
      <c r="F2" s="87"/>
      <c r="G2" s="87"/>
      <c r="H2" s="100"/>
      <c r="I2" s="87"/>
      <c r="J2" s="87"/>
      <c r="K2" s="70"/>
      <c r="L2" s="87"/>
      <c r="M2" s="100"/>
      <c r="N2" s="70"/>
    </row>
    <row r="3" ht="22.5" customHeight="1" spans="1:14">
      <c r="A3" s="75" t="str">
        <f>"单位名称："&amp;"宜良实验学校"</f>
        <v>单位名称：宜良实验学校</v>
      </c>
      <c r="B3" s="88"/>
      <c r="C3" s="88"/>
      <c r="D3" s="76"/>
      <c r="E3" s="76"/>
      <c r="F3" s="76"/>
      <c r="G3" s="76"/>
      <c r="H3" s="99"/>
      <c r="I3" s="82"/>
      <c r="J3" s="82"/>
      <c r="K3" s="86"/>
      <c r="L3" s="82"/>
      <c r="M3" s="107"/>
      <c r="N3" s="106" t="s">
        <v>1</v>
      </c>
    </row>
    <row r="4" ht="24" customHeight="1" spans="1:14">
      <c r="A4" s="6" t="s">
        <v>271</v>
      </c>
      <c r="B4" s="89" t="s">
        <v>282</v>
      </c>
      <c r="C4" s="89" t="s">
        <v>283</v>
      </c>
      <c r="D4" s="90" t="s">
        <v>179</v>
      </c>
      <c r="E4" s="90"/>
      <c r="F4" s="90"/>
      <c r="G4" s="90"/>
      <c r="H4" s="101"/>
      <c r="I4" s="90"/>
      <c r="J4" s="90"/>
      <c r="K4" s="83"/>
      <c r="L4" s="90"/>
      <c r="M4" s="101"/>
      <c r="N4" s="84"/>
    </row>
    <row r="5" ht="24" customHeight="1" spans="1:14">
      <c r="A5" s="8"/>
      <c r="B5" s="91"/>
      <c r="C5" s="91"/>
      <c r="D5" s="92" t="s">
        <v>54</v>
      </c>
      <c r="E5" s="92" t="s">
        <v>57</v>
      </c>
      <c r="F5" s="92" t="s">
        <v>277</v>
      </c>
      <c r="G5" s="92" t="s">
        <v>278</v>
      </c>
      <c r="H5" s="102" t="s">
        <v>279</v>
      </c>
      <c r="I5" s="104" t="s">
        <v>280</v>
      </c>
      <c r="J5" s="104"/>
      <c r="K5" s="105"/>
      <c r="L5" s="104"/>
      <c r="M5" s="108"/>
      <c r="N5" s="93"/>
    </row>
    <row r="6" ht="54" customHeight="1" spans="1:14">
      <c r="A6" s="10"/>
      <c r="B6" s="93"/>
      <c r="C6" s="93"/>
      <c r="D6" s="94"/>
      <c r="E6" s="94" t="s">
        <v>56</v>
      </c>
      <c r="F6" s="94"/>
      <c r="G6" s="94"/>
      <c r="H6" s="103"/>
      <c r="I6" s="94" t="s">
        <v>56</v>
      </c>
      <c r="J6" s="94" t="s">
        <v>63</v>
      </c>
      <c r="K6" s="93" t="s">
        <v>64</v>
      </c>
      <c r="L6" s="94" t="s">
        <v>65</v>
      </c>
      <c r="M6" s="103" t="s">
        <v>66</v>
      </c>
      <c r="N6" s="93" t="s">
        <v>67</v>
      </c>
    </row>
    <row r="7" ht="17.25" customHeight="1" spans="1:14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</row>
    <row r="8" ht="21" customHeight="1" spans="1:14">
      <c r="A8" s="95"/>
      <c r="B8" s="96"/>
      <c r="C8" s="96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6"/>
      <c r="B9" s="96"/>
      <c r="C9" s="96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6"/>
      <c r="B10" s="96"/>
      <c r="C10" s="96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97" t="s">
        <v>162</v>
      </c>
      <c r="B11" s="98"/>
      <c r="C11" s="98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s="81" t="s">
        <v>170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F1" workbookViewId="0">
      <selection activeCell="L29" sqref="L29"/>
    </sheetView>
  </sheetViews>
  <sheetFormatPr defaultColWidth="9.125" defaultRowHeight="14.25" customHeight="1"/>
  <cols>
    <col min="1" max="1" width="37.75" customWidth="1"/>
    <col min="2" max="25" width="20" customWidth="1"/>
  </cols>
  <sheetData>
    <row r="1" ht="17.25" customHeight="1" spans="4:25">
      <c r="D1" s="73"/>
      <c r="W1" s="18"/>
      <c r="X1" s="18"/>
      <c r="Y1" s="18" t="s">
        <v>284</v>
      </c>
    </row>
    <row r="2" ht="41.25" customHeight="1" spans="1:25">
      <c r="A2" s="74" t="str">
        <f>"2026"&amp;"年对下转移支付预算表"</f>
        <v>2026年对下转移支付预算表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0"/>
      <c r="X2" s="70"/>
      <c r="Y2" s="70"/>
    </row>
    <row r="3" ht="18" customHeight="1" spans="1:25">
      <c r="A3" s="75" t="str">
        <f>"单位名称："&amp;"宜良实验学校"</f>
        <v>单位名称：宜良实验学校</v>
      </c>
      <c r="B3" s="76"/>
      <c r="C3" s="76"/>
      <c r="D3" s="77"/>
      <c r="E3" s="82"/>
      <c r="F3" s="82"/>
      <c r="G3" s="82"/>
      <c r="H3" s="82"/>
      <c r="I3" s="82"/>
      <c r="W3" s="20"/>
      <c r="X3" s="20"/>
      <c r="Y3" s="20" t="s">
        <v>1</v>
      </c>
    </row>
    <row r="4" ht="19.5" customHeight="1" spans="1:25">
      <c r="A4" s="31" t="s">
        <v>285</v>
      </c>
      <c r="B4" s="21" t="s">
        <v>179</v>
      </c>
      <c r="C4" s="22"/>
      <c r="D4" s="22"/>
      <c r="E4" s="21" t="s">
        <v>286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83"/>
      <c r="X4" s="84"/>
      <c r="Y4" s="84"/>
    </row>
    <row r="5" ht="40.5" customHeight="1" spans="1:25">
      <c r="A5" s="25"/>
      <c r="B5" s="32" t="s">
        <v>54</v>
      </c>
      <c r="C5" s="6" t="s">
        <v>57</v>
      </c>
      <c r="D5" s="78" t="s">
        <v>277</v>
      </c>
      <c r="E5" s="60" t="s">
        <v>287</v>
      </c>
      <c r="F5" s="60" t="s">
        <v>288</v>
      </c>
      <c r="G5" s="60" t="s">
        <v>289</v>
      </c>
      <c r="H5" s="60" t="s">
        <v>290</v>
      </c>
      <c r="I5" s="60" t="s">
        <v>291</v>
      </c>
      <c r="J5" s="60" t="s">
        <v>292</v>
      </c>
      <c r="K5" s="60" t="s">
        <v>293</v>
      </c>
      <c r="L5" s="60" t="s">
        <v>294</v>
      </c>
      <c r="M5" s="60" t="s">
        <v>295</v>
      </c>
      <c r="N5" s="60" t="s">
        <v>296</v>
      </c>
      <c r="O5" s="60" t="s">
        <v>297</v>
      </c>
      <c r="P5" s="60" t="s">
        <v>298</v>
      </c>
      <c r="Q5" s="60" t="s">
        <v>299</v>
      </c>
      <c r="R5" s="60" t="s">
        <v>300</v>
      </c>
      <c r="S5" s="60" t="s">
        <v>301</v>
      </c>
      <c r="T5" s="60" t="s">
        <v>302</v>
      </c>
      <c r="U5" s="60" t="s">
        <v>303</v>
      </c>
      <c r="V5" s="60" t="s">
        <v>304</v>
      </c>
      <c r="W5" s="60" t="s">
        <v>305</v>
      </c>
      <c r="X5" s="85" t="s">
        <v>306</v>
      </c>
      <c r="Y5" s="85" t="s">
        <v>307</v>
      </c>
    </row>
    <row r="6" ht="19.5" customHeight="1" spans="1:25">
      <c r="A6" s="11">
        <v>1</v>
      </c>
      <c r="B6" s="11">
        <v>2</v>
      </c>
      <c r="C6" s="11">
        <v>3</v>
      </c>
      <c r="D6" s="79">
        <v>4</v>
      </c>
      <c r="E6" s="35">
        <v>5</v>
      </c>
      <c r="F6" s="11">
        <v>6</v>
      </c>
      <c r="G6" s="11">
        <v>7</v>
      </c>
      <c r="H6" s="79">
        <v>8</v>
      </c>
      <c r="I6" s="11">
        <v>9</v>
      </c>
      <c r="J6" s="11">
        <v>10</v>
      </c>
      <c r="K6" s="11">
        <v>11</v>
      </c>
      <c r="L6" s="79">
        <v>12</v>
      </c>
      <c r="M6" s="11">
        <v>13</v>
      </c>
      <c r="N6" s="11">
        <v>14</v>
      </c>
      <c r="O6" s="11">
        <v>15</v>
      </c>
      <c r="P6" s="79">
        <v>16</v>
      </c>
      <c r="Q6" s="11">
        <v>17</v>
      </c>
      <c r="R6" s="11">
        <v>18</v>
      </c>
      <c r="S6" s="11">
        <v>19</v>
      </c>
      <c r="T6" s="79">
        <v>20</v>
      </c>
      <c r="U6" s="79">
        <v>21</v>
      </c>
      <c r="V6" s="79">
        <v>22</v>
      </c>
      <c r="W6" s="35">
        <v>23</v>
      </c>
      <c r="X6" s="35">
        <v>24</v>
      </c>
      <c r="Y6" s="35">
        <v>25</v>
      </c>
    </row>
    <row r="7" ht="19.5" customHeight="1" spans="1:25">
      <c r="A7" s="27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6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1:1">
      <c r="A9" s="81" t="s">
        <v>308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workbookViewId="0">
      <selection activeCell="C16" sqref="C16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18" t="s">
        <v>309</v>
      </c>
    </row>
    <row r="2" ht="41.25" customHeight="1" spans="1:10">
      <c r="A2" s="67" t="str">
        <f>"2026"&amp;"年对下转移支付绩效目标表"</f>
        <v>2026年对下转移支付绩效目标表</v>
      </c>
      <c r="B2" s="2"/>
      <c r="C2" s="2"/>
      <c r="D2" s="2"/>
      <c r="E2" s="2"/>
      <c r="F2" s="70"/>
      <c r="G2" s="2"/>
      <c r="H2" s="70"/>
      <c r="I2" s="70"/>
      <c r="J2" s="2"/>
    </row>
    <row r="3" ht="17.25" customHeight="1" spans="1:1">
      <c r="A3" s="3" t="str">
        <f>"单位名称："&amp;"宜良实验学校"</f>
        <v>单位名称：宜良实验学校</v>
      </c>
    </row>
    <row r="4" ht="44.25" customHeight="1" spans="1:10">
      <c r="A4" s="68" t="s">
        <v>225</v>
      </c>
      <c r="B4" s="68" t="s">
        <v>226</v>
      </c>
      <c r="C4" s="68" t="s">
        <v>227</v>
      </c>
      <c r="D4" s="68" t="s">
        <v>228</v>
      </c>
      <c r="E4" s="68" t="s">
        <v>229</v>
      </c>
      <c r="F4" s="71" t="s">
        <v>230</v>
      </c>
      <c r="G4" s="68" t="s">
        <v>231</v>
      </c>
      <c r="H4" s="71" t="s">
        <v>232</v>
      </c>
      <c r="I4" s="71" t="s">
        <v>233</v>
      </c>
      <c r="J4" s="68" t="s">
        <v>234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71">
        <v>6</v>
      </c>
      <c r="G5" s="68">
        <v>7</v>
      </c>
      <c r="H5" s="71">
        <v>8</v>
      </c>
      <c r="I5" s="71">
        <v>9</v>
      </c>
      <c r="J5" s="68">
        <v>10</v>
      </c>
    </row>
    <row r="6" ht="42" customHeight="1" spans="1:10">
      <c r="A6" s="27"/>
      <c r="B6" s="69"/>
      <c r="C6" s="69"/>
      <c r="D6" s="69"/>
      <c r="E6" s="51"/>
      <c r="F6" s="72"/>
      <c r="G6" s="51"/>
      <c r="H6" s="72"/>
      <c r="I6" s="72"/>
      <c r="J6" s="51"/>
    </row>
    <row r="7" ht="42" customHeight="1" spans="1:10">
      <c r="A7" s="27"/>
      <c r="B7" s="12"/>
      <c r="C7" s="12"/>
      <c r="D7" s="12"/>
      <c r="E7" s="27"/>
      <c r="F7" s="12"/>
      <c r="G7" s="27"/>
      <c r="H7" s="12"/>
      <c r="I7" s="12"/>
      <c r="J7" s="27"/>
    </row>
    <row r="8" customHeight="1" spans="1:1">
      <c r="A8" t="s">
        <v>170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3" sqref="B13"/>
    </sheetView>
  </sheetViews>
  <sheetFormatPr defaultColWidth="10.375" defaultRowHeight="14.25" customHeight="1" outlineLevelCol="7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customHeight="1" spans="1:8">
      <c r="A1" s="37" t="s">
        <v>310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"单位名称："&amp;"宜良实验学校"</f>
        <v>单位名称：宜良实验学校</v>
      </c>
      <c r="B3" s="44"/>
      <c r="C3" s="45"/>
      <c r="E3" s="42"/>
      <c r="F3" s="41"/>
      <c r="G3" s="41"/>
      <c r="H3" s="59" t="s">
        <v>1</v>
      </c>
    </row>
    <row r="4" ht="28.5" customHeight="1" spans="1:8">
      <c r="A4" s="46" t="s">
        <v>172</v>
      </c>
      <c r="B4" s="47" t="s">
        <v>311</v>
      </c>
      <c r="C4" s="46" t="s">
        <v>312</v>
      </c>
      <c r="D4" s="46" t="s">
        <v>313</v>
      </c>
      <c r="E4" s="46" t="s">
        <v>314</v>
      </c>
      <c r="F4" s="60" t="s">
        <v>315</v>
      </c>
      <c r="G4" s="35"/>
      <c r="H4" s="46"/>
    </row>
    <row r="5" ht="21" customHeight="1" spans="1:8">
      <c r="A5" s="47"/>
      <c r="B5" s="48"/>
      <c r="C5" s="49"/>
      <c r="D5" s="48"/>
      <c r="E5" s="48"/>
      <c r="F5" s="60" t="s">
        <v>275</v>
      </c>
      <c r="G5" s="60" t="s">
        <v>316</v>
      </c>
      <c r="H5" s="60" t="s">
        <v>317</v>
      </c>
    </row>
    <row r="6" ht="17.25" customHeight="1" spans="1:8">
      <c r="A6" s="50" t="s">
        <v>81</v>
      </c>
      <c r="B6" s="50">
        <v>2</v>
      </c>
      <c r="C6" s="51">
        <v>3</v>
      </c>
      <c r="D6" s="50">
        <v>4</v>
      </c>
      <c r="E6" s="61">
        <v>5</v>
      </c>
      <c r="F6" s="62">
        <v>6</v>
      </c>
      <c r="G6" s="51">
        <v>7</v>
      </c>
      <c r="H6" s="51">
        <v>8</v>
      </c>
    </row>
    <row r="7" ht="19.5" customHeight="1" spans="1:8">
      <c r="A7" s="52"/>
      <c r="B7" s="28"/>
      <c r="C7" s="27"/>
      <c r="D7" s="12"/>
      <c r="E7" s="62"/>
      <c r="F7" s="63"/>
      <c r="G7" s="64"/>
      <c r="H7" s="64"/>
    </row>
    <row r="8" ht="19.5" customHeight="1" spans="1:8">
      <c r="A8" s="52"/>
      <c r="B8" s="28"/>
      <c r="C8" s="27"/>
      <c r="D8" s="12"/>
      <c r="E8" s="62"/>
      <c r="F8" s="63"/>
      <c r="G8" s="64"/>
      <c r="H8" s="64"/>
    </row>
    <row r="9" ht="19.5" customHeight="1" spans="1:8">
      <c r="A9" s="53" t="s">
        <v>54</v>
      </c>
      <c r="B9" s="54"/>
      <c r="C9" s="55"/>
      <c r="D9" s="56"/>
      <c r="E9" s="56"/>
      <c r="F9" s="63"/>
      <c r="G9" s="64"/>
      <c r="H9" s="64"/>
    </row>
    <row r="10" ht="19.5" customHeight="1" spans="1:8">
      <c r="A10" s="57" t="s">
        <v>318</v>
      </c>
      <c r="B10" s="54"/>
      <c r="C10" s="55"/>
      <c r="D10" s="58"/>
      <c r="E10" s="58"/>
      <c r="F10" s="65"/>
      <c r="G10" s="66"/>
      <c r="H10" s="66"/>
    </row>
    <row r="11" customHeight="1" spans="1:1">
      <c r="A11" t="s">
        <v>170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4" sqref="C14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1"/>
      <c r="E1" s="1"/>
      <c r="F1" s="1"/>
      <c r="G1" s="1"/>
      <c r="K1" s="18" t="s">
        <v>319</v>
      </c>
    </row>
    <row r="2" ht="41.25" customHeight="1" spans="1:11">
      <c r="A2" s="2" t="str">
        <f>"2026"&amp;"年上级转移支付补助项目支出预算表"</f>
        <v>2026年上级转移支付补助项目支出预算表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"单位名称："&amp;"宜良实验学校"</f>
        <v>单位名称：宜良实验学校</v>
      </c>
      <c r="B3" s="4"/>
      <c r="C3" s="4"/>
      <c r="D3" s="4"/>
      <c r="E3" s="4"/>
      <c r="F3" s="4"/>
      <c r="G3" s="4"/>
      <c r="H3" s="19"/>
      <c r="I3" s="19"/>
      <c r="J3" s="19"/>
      <c r="K3" s="20" t="s">
        <v>1</v>
      </c>
    </row>
    <row r="4" ht="21.75" customHeight="1" spans="1:11">
      <c r="A4" s="5" t="s">
        <v>209</v>
      </c>
      <c r="B4" s="5" t="s">
        <v>174</v>
      </c>
      <c r="C4" s="5" t="s">
        <v>210</v>
      </c>
      <c r="D4" s="6" t="s">
        <v>175</v>
      </c>
      <c r="E4" s="6" t="s">
        <v>176</v>
      </c>
      <c r="F4" s="6" t="s">
        <v>177</v>
      </c>
      <c r="G4" s="6" t="s">
        <v>178</v>
      </c>
      <c r="H4" s="31" t="s">
        <v>54</v>
      </c>
      <c r="I4" s="21" t="s">
        <v>320</v>
      </c>
      <c r="J4" s="22"/>
      <c r="K4" s="23"/>
    </row>
    <row r="5" ht="21.75" customHeight="1" spans="1:11">
      <c r="A5" s="7"/>
      <c r="B5" s="7"/>
      <c r="C5" s="7"/>
      <c r="D5" s="8"/>
      <c r="E5" s="8"/>
      <c r="F5" s="8"/>
      <c r="G5" s="8"/>
      <c r="H5" s="32"/>
      <c r="I5" s="6" t="s">
        <v>57</v>
      </c>
      <c r="J5" s="6" t="s">
        <v>58</v>
      </c>
      <c r="K5" s="6" t="s">
        <v>59</v>
      </c>
    </row>
    <row r="6" ht="40.5" customHeight="1" spans="1:11">
      <c r="A6" s="9"/>
      <c r="B6" s="9"/>
      <c r="C6" s="9"/>
      <c r="D6" s="10"/>
      <c r="E6" s="10"/>
      <c r="F6" s="10"/>
      <c r="G6" s="10"/>
      <c r="H6" s="25"/>
      <c r="I6" s="10" t="s">
        <v>56</v>
      </c>
      <c r="J6" s="10"/>
      <c r="K6" s="1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5">
        <v>10</v>
      </c>
      <c r="K7" s="35">
        <v>11</v>
      </c>
    </row>
    <row r="8" ht="18.75" customHeight="1" spans="1:11">
      <c r="A8" s="27"/>
      <c r="B8" s="12"/>
      <c r="C8" s="27"/>
      <c r="D8" s="27"/>
      <c r="E8" s="27"/>
      <c r="F8" s="27"/>
      <c r="G8" s="27"/>
      <c r="H8" s="33"/>
      <c r="I8" s="36"/>
      <c r="J8" s="36"/>
      <c r="K8" s="33"/>
    </row>
    <row r="9" ht="18.75" customHeight="1" spans="1:11">
      <c r="A9" s="28"/>
      <c r="B9" s="12"/>
      <c r="C9" s="12"/>
      <c r="D9" s="12"/>
      <c r="E9" s="12"/>
      <c r="F9" s="12"/>
      <c r="G9" s="12"/>
      <c r="H9" s="26"/>
      <c r="I9" s="26"/>
      <c r="J9" s="26"/>
      <c r="K9" s="33"/>
    </row>
    <row r="10" ht="18.75" customHeight="1" spans="1:11">
      <c r="A10" s="29" t="s">
        <v>162</v>
      </c>
      <c r="B10" s="30"/>
      <c r="C10" s="30"/>
      <c r="D10" s="30"/>
      <c r="E10" s="30"/>
      <c r="F10" s="30"/>
      <c r="G10" s="34"/>
      <c r="H10" s="26"/>
      <c r="I10" s="26"/>
      <c r="J10" s="26"/>
      <c r="K10" s="33"/>
    </row>
    <row r="11" customHeight="1" spans="1:1">
      <c r="A11" t="s">
        <v>170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1"/>
      <c r="G1" s="18" t="s">
        <v>321</v>
      </c>
    </row>
    <row r="2" ht="41.25" customHeight="1" spans="1:7">
      <c r="A2" s="2" t="str">
        <f>"2026"&amp;"年部门项目中期规划预算表"</f>
        <v>2026年部门项目中期规划预算表</v>
      </c>
      <c r="B2" s="2"/>
      <c r="C2" s="2"/>
      <c r="D2" s="2"/>
      <c r="E2" s="2"/>
      <c r="F2" s="2"/>
      <c r="G2" s="2"/>
    </row>
    <row r="3" ht="13.5" customHeight="1" spans="1:7">
      <c r="A3" s="3" t="str">
        <f>"单位名称："&amp;"宜良实验学校"</f>
        <v>单位名称：宜良实验学校</v>
      </c>
      <c r="B3" s="4"/>
      <c r="C3" s="4"/>
      <c r="D3" s="4"/>
      <c r="E3" s="19"/>
      <c r="F3" s="19"/>
      <c r="G3" s="20" t="s">
        <v>1</v>
      </c>
    </row>
    <row r="4" ht="21.75" customHeight="1" spans="1:7">
      <c r="A4" s="5" t="s">
        <v>210</v>
      </c>
      <c r="B4" s="5" t="s">
        <v>209</v>
      </c>
      <c r="C4" s="5" t="s">
        <v>174</v>
      </c>
      <c r="D4" s="6" t="s">
        <v>322</v>
      </c>
      <c r="E4" s="21" t="s">
        <v>57</v>
      </c>
      <c r="F4" s="22"/>
      <c r="G4" s="23"/>
    </row>
    <row r="5" ht="21.75" customHeight="1" spans="1:7">
      <c r="A5" s="7"/>
      <c r="B5" s="7"/>
      <c r="C5" s="7"/>
      <c r="D5" s="8"/>
      <c r="E5" s="24" t="str">
        <f>"2026"&amp;"年"</f>
        <v>2026年</v>
      </c>
      <c r="F5" s="6" t="str">
        <f>("2026"+1)&amp;"年"</f>
        <v>2027年</v>
      </c>
      <c r="G5" s="6" t="str">
        <f>("2026"+2)&amp;"年"</f>
        <v>2028年</v>
      </c>
    </row>
    <row r="6" ht="40.5" customHeight="1" spans="1:7">
      <c r="A6" s="9"/>
      <c r="B6" s="9"/>
      <c r="C6" s="9"/>
      <c r="D6" s="10"/>
      <c r="E6" s="25"/>
      <c r="F6" s="10" t="s">
        <v>56</v>
      </c>
      <c r="G6" s="10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17.25" customHeight="1" spans="1:7">
      <c r="A8" s="12" t="s">
        <v>69</v>
      </c>
      <c r="B8" s="13"/>
      <c r="C8" s="13"/>
      <c r="D8" s="12"/>
      <c r="E8" s="26">
        <v>83010.56</v>
      </c>
      <c r="F8" s="26"/>
      <c r="G8" s="26"/>
    </row>
    <row r="9" ht="18.75" customHeight="1" spans="1:7">
      <c r="A9" s="12"/>
      <c r="B9" s="12" t="s">
        <v>323</v>
      </c>
      <c r="C9" s="12" t="s">
        <v>219</v>
      </c>
      <c r="D9" s="12" t="s">
        <v>324</v>
      </c>
      <c r="E9" s="26">
        <v>62927.36</v>
      </c>
      <c r="F9" s="26"/>
      <c r="G9" s="26"/>
    </row>
    <row r="10" ht="18.75" customHeight="1" spans="1:7">
      <c r="A10" s="14"/>
      <c r="B10" s="12" t="s">
        <v>323</v>
      </c>
      <c r="C10" s="12" t="s">
        <v>222</v>
      </c>
      <c r="D10" s="12" t="s">
        <v>324</v>
      </c>
      <c r="E10" s="26">
        <v>20083.2</v>
      </c>
      <c r="F10" s="26"/>
      <c r="G10" s="26"/>
    </row>
    <row r="11" ht="18.75" customHeight="1" spans="1:7">
      <c r="A11" s="15" t="s">
        <v>54</v>
      </c>
      <c r="B11" s="16" t="s">
        <v>325</v>
      </c>
      <c r="C11" s="16"/>
      <c r="D11" s="17"/>
      <c r="E11" s="26">
        <v>83010.56</v>
      </c>
      <c r="F11" s="26"/>
      <c r="G11" s="26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59" t="s">
        <v>51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"单位名称："&amp;"宜良实验学校"</f>
        <v>单位名称：宜良实验学校</v>
      </c>
      <c r="S3" s="45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94"/>
      <c r="O4" s="184" t="s">
        <v>45</v>
      </c>
      <c r="P4" s="184"/>
      <c r="Q4" s="184"/>
      <c r="R4" s="184"/>
      <c r="S4" s="194"/>
    </row>
    <row r="5" ht="27" customHeight="1" spans="1:19">
      <c r="A5" s="185"/>
      <c r="B5" s="186"/>
      <c r="C5" s="186"/>
      <c r="D5" s="186" t="s">
        <v>56</v>
      </c>
      <c r="E5" s="186" t="s">
        <v>57</v>
      </c>
      <c r="F5" s="186" t="s">
        <v>58</v>
      </c>
      <c r="G5" s="186" t="s">
        <v>59</v>
      </c>
      <c r="H5" s="186" t="s">
        <v>60</v>
      </c>
      <c r="I5" s="191" t="s">
        <v>61</v>
      </c>
      <c r="J5" s="192"/>
      <c r="K5" s="192"/>
      <c r="L5" s="192"/>
      <c r="M5" s="192"/>
      <c r="N5" s="193"/>
      <c r="O5" s="186" t="s">
        <v>56</v>
      </c>
      <c r="P5" s="186" t="s">
        <v>57</v>
      </c>
      <c r="Q5" s="186" t="s">
        <v>58</v>
      </c>
      <c r="R5" s="186" t="s">
        <v>59</v>
      </c>
      <c r="S5" s="186" t="s">
        <v>62</v>
      </c>
    </row>
    <row r="6" ht="30" customHeight="1" spans="1:19">
      <c r="A6" s="187"/>
      <c r="B6" s="188"/>
      <c r="C6" s="116"/>
      <c r="D6" s="116"/>
      <c r="E6" s="116"/>
      <c r="F6" s="116"/>
      <c r="G6" s="116"/>
      <c r="H6" s="116"/>
      <c r="I6" s="72" t="s">
        <v>56</v>
      </c>
      <c r="J6" s="193" t="s">
        <v>63</v>
      </c>
      <c r="K6" s="193" t="s">
        <v>64</v>
      </c>
      <c r="L6" s="193" t="s">
        <v>65</v>
      </c>
      <c r="M6" s="193" t="s">
        <v>66</v>
      </c>
      <c r="N6" s="193" t="s">
        <v>67</v>
      </c>
      <c r="O6" s="195"/>
      <c r="P6" s="195"/>
      <c r="Q6" s="195"/>
      <c r="R6" s="195"/>
      <c r="S6" s="116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2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12" t="s">
        <v>68</v>
      </c>
      <c r="B8" s="12" t="s">
        <v>69</v>
      </c>
      <c r="C8" s="80">
        <v>12256453.24</v>
      </c>
      <c r="D8" s="80">
        <v>12256453.24</v>
      </c>
      <c r="E8" s="80">
        <v>11419653.24</v>
      </c>
      <c r="F8" s="80"/>
      <c r="G8" s="80"/>
      <c r="H8" s="80"/>
      <c r="I8" s="80">
        <v>836800</v>
      </c>
      <c r="J8" s="80"/>
      <c r="K8" s="80"/>
      <c r="L8" s="80"/>
      <c r="M8" s="80"/>
      <c r="N8" s="80">
        <v>836800</v>
      </c>
      <c r="O8" s="80"/>
      <c r="P8" s="80"/>
      <c r="Q8" s="80"/>
      <c r="R8" s="80"/>
      <c r="S8" s="80"/>
    </row>
    <row r="9" ht="18" customHeight="1" spans="1:19">
      <c r="A9" s="47" t="s">
        <v>54</v>
      </c>
      <c r="B9" s="190"/>
      <c r="C9" s="80">
        <v>12256453.24</v>
      </c>
      <c r="D9" s="80">
        <v>12256453.24</v>
      </c>
      <c r="E9" s="80">
        <v>11419653.24</v>
      </c>
      <c r="F9" s="80"/>
      <c r="G9" s="80"/>
      <c r="H9" s="80"/>
      <c r="I9" s="80">
        <v>836800</v>
      </c>
      <c r="J9" s="80"/>
      <c r="K9" s="80"/>
      <c r="L9" s="80"/>
      <c r="M9" s="80"/>
      <c r="N9" s="80">
        <v>836800</v>
      </c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D23" sqref="D23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45" t="s">
        <v>70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"单位名称："&amp;"宜良实验学校"</f>
        <v>单位名称：宜良实验学校</v>
      </c>
      <c r="O3" s="45" t="s">
        <v>1</v>
      </c>
    </row>
    <row r="4" ht="27" customHeight="1" spans="1:15">
      <c r="A4" s="167" t="s">
        <v>71</v>
      </c>
      <c r="B4" s="167" t="s">
        <v>72</v>
      </c>
      <c r="C4" s="167" t="s">
        <v>54</v>
      </c>
      <c r="D4" s="168" t="s">
        <v>57</v>
      </c>
      <c r="E4" s="176"/>
      <c r="F4" s="177"/>
      <c r="G4" s="178" t="s">
        <v>58</v>
      </c>
      <c r="H4" s="178" t="s">
        <v>59</v>
      </c>
      <c r="I4" s="178" t="s">
        <v>73</v>
      </c>
      <c r="J4" s="168" t="s">
        <v>61</v>
      </c>
      <c r="K4" s="176"/>
      <c r="L4" s="176"/>
      <c r="M4" s="176"/>
      <c r="N4" s="180"/>
      <c r="O4" s="181"/>
    </row>
    <row r="5" ht="42" customHeight="1" spans="1:15">
      <c r="A5" s="169"/>
      <c r="B5" s="169"/>
      <c r="C5" s="170"/>
      <c r="D5" s="171" t="s">
        <v>56</v>
      </c>
      <c r="E5" s="171" t="s">
        <v>74</v>
      </c>
      <c r="F5" s="171" t="s">
        <v>75</v>
      </c>
      <c r="G5" s="170"/>
      <c r="H5" s="170"/>
      <c r="I5" s="179"/>
      <c r="J5" s="171" t="s">
        <v>56</v>
      </c>
      <c r="K5" s="161" t="s">
        <v>76</v>
      </c>
      <c r="L5" s="161" t="s">
        <v>77</v>
      </c>
      <c r="M5" s="161" t="s">
        <v>78</v>
      </c>
      <c r="N5" s="161" t="s">
        <v>79</v>
      </c>
      <c r="O5" s="161" t="s">
        <v>80</v>
      </c>
    </row>
    <row r="6" ht="18" customHeight="1" spans="1:15">
      <c r="A6" s="50" t="s">
        <v>81</v>
      </c>
      <c r="B6" s="50" t="s">
        <v>82</v>
      </c>
      <c r="C6" s="50" t="s">
        <v>83</v>
      </c>
      <c r="D6" s="62" t="s">
        <v>84</v>
      </c>
      <c r="E6" s="62" t="s">
        <v>85</v>
      </c>
      <c r="F6" s="62" t="s">
        <v>86</v>
      </c>
      <c r="G6" s="62" t="s">
        <v>87</v>
      </c>
      <c r="H6" s="62" t="s">
        <v>88</v>
      </c>
      <c r="I6" s="62" t="s">
        <v>89</v>
      </c>
      <c r="J6" s="62" t="s">
        <v>90</v>
      </c>
      <c r="K6" s="62" t="s">
        <v>91</v>
      </c>
      <c r="L6" s="62" t="s">
        <v>92</v>
      </c>
      <c r="M6" s="62" t="s">
        <v>93</v>
      </c>
      <c r="N6" s="50" t="s">
        <v>94</v>
      </c>
      <c r="O6" s="62" t="s">
        <v>95</v>
      </c>
    </row>
    <row r="7" ht="21" customHeight="1" spans="1:15">
      <c r="A7" s="52">
        <v>205</v>
      </c>
      <c r="B7" s="52" t="s">
        <v>96</v>
      </c>
      <c r="C7" s="80">
        <v>9097891.56</v>
      </c>
      <c r="D7" s="80">
        <v>8261091.56</v>
      </c>
      <c r="E7" s="80">
        <v>8178081</v>
      </c>
      <c r="F7" s="80">
        <v>83010.56</v>
      </c>
      <c r="G7" s="80"/>
      <c r="H7" s="80"/>
      <c r="I7" s="80"/>
      <c r="J7" s="80">
        <v>836800</v>
      </c>
      <c r="K7" s="80"/>
      <c r="L7" s="80"/>
      <c r="M7" s="80"/>
      <c r="N7" s="80"/>
      <c r="O7" s="80">
        <v>836800</v>
      </c>
    </row>
    <row r="8" ht="21" customHeight="1" spans="1:15">
      <c r="A8" s="172">
        <v>20502</v>
      </c>
      <c r="B8" s="172" t="s">
        <v>97</v>
      </c>
      <c r="C8" s="80">
        <v>9097891.56</v>
      </c>
      <c r="D8" s="80">
        <v>8261091.56</v>
      </c>
      <c r="E8" s="80">
        <v>8178081</v>
      </c>
      <c r="F8" s="80">
        <v>83010.56</v>
      </c>
      <c r="G8" s="80"/>
      <c r="H8" s="80"/>
      <c r="I8" s="80"/>
      <c r="J8" s="80">
        <v>836800</v>
      </c>
      <c r="K8" s="80"/>
      <c r="L8" s="80"/>
      <c r="M8" s="80"/>
      <c r="N8" s="80"/>
      <c r="O8" s="80">
        <v>836800</v>
      </c>
    </row>
    <row r="9" ht="21" customHeight="1" spans="1:15">
      <c r="A9" s="173">
        <v>2050203</v>
      </c>
      <c r="B9" s="174" t="s">
        <v>98</v>
      </c>
      <c r="C9" s="80">
        <v>9097891.56</v>
      </c>
      <c r="D9" s="80">
        <v>8261091.56</v>
      </c>
      <c r="E9" s="80">
        <v>8178081</v>
      </c>
      <c r="F9" s="80">
        <v>83010.56</v>
      </c>
      <c r="G9" s="80"/>
      <c r="H9" s="80"/>
      <c r="I9" s="80"/>
      <c r="J9" s="80">
        <v>836800</v>
      </c>
      <c r="K9" s="80"/>
      <c r="L9" s="80"/>
      <c r="M9" s="80"/>
      <c r="N9" s="80"/>
      <c r="O9" s="80">
        <v>836800</v>
      </c>
    </row>
    <row r="10" ht="21" customHeight="1" spans="1:15">
      <c r="A10" s="52" t="s">
        <v>99</v>
      </c>
      <c r="B10" s="52" t="s">
        <v>100</v>
      </c>
      <c r="C10" s="80">
        <v>1211136.15</v>
      </c>
      <c r="D10" s="80">
        <v>1211136.15</v>
      </c>
      <c r="E10" s="80">
        <v>1211136.15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2" t="s">
        <v>101</v>
      </c>
      <c r="B11" s="172" t="s">
        <v>102</v>
      </c>
      <c r="C11" s="80">
        <v>1211136.15</v>
      </c>
      <c r="D11" s="80">
        <v>1211136.15</v>
      </c>
      <c r="E11" s="80">
        <v>1211136.15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3">
        <v>2080505</v>
      </c>
      <c r="B12" s="174" t="s">
        <v>103</v>
      </c>
      <c r="C12" s="80">
        <v>1211136.15</v>
      </c>
      <c r="D12" s="80">
        <v>1211136.15</v>
      </c>
      <c r="E12" s="80">
        <v>1211136.15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52" t="s">
        <v>104</v>
      </c>
      <c r="B13" s="52" t="s">
        <v>105</v>
      </c>
      <c r="C13" s="80">
        <v>1039073.53</v>
      </c>
      <c r="D13" s="80">
        <v>1039073.53</v>
      </c>
      <c r="E13" s="80">
        <v>1039073.53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2" t="s">
        <v>106</v>
      </c>
      <c r="B14" s="172" t="s">
        <v>107</v>
      </c>
      <c r="C14" s="80">
        <v>1039073.53</v>
      </c>
      <c r="D14" s="80">
        <v>1039073.53</v>
      </c>
      <c r="E14" s="80">
        <v>1039073.53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3">
        <v>2101102</v>
      </c>
      <c r="B15" s="174" t="s">
        <v>108</v>
      </c>
      <c r="C15" s="80">
        <v>631993.48</v>
      </c>
      <c r="D15" s="80">
        <v>631993.48</v>
      </c>
      <c r="E15" s="80">
        <v>631993.48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3">
        <v>2101103</v>
      </c>
      <c r="B16" s="174" t="s">
        <v>109</v>
      </c>
      <c r="C16" s="80">
        <v>378480.05</v>
      </c>
      <c r="D16" s="80">
        <v>378480.05</v>
      </c>
      <c r="E16" s="80">
        <v>378480.05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3">
        <v>2101199</v>
      </c>
      <c r="B17" s="174" t="s">
        <v>110</v>
      </c>
      <c r="C17" s="80">
        <v>28600</v>
      </c>
      <c r="D17" s="80">
        <v>28600</v>
      </c>
      <c r="E17" s="80">
        <v>28600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2" t="s">
        <v>111</v>
      </c>
      <c r="B18" s="52" t="s">
        <v>112</v>
      </c>
      <c r="C18" s="80">
        <v>908352</v>
      </c>
      <c r="D18" s="80">
        <v>908352</v>
      </c>
      <c r="E18" s="80">
        <v>908352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2" t="s">
        <v>113</v>
      </c>
      <c r="B19" s="172" t="s">
        <v>114</v>
      </c>
      <c r="C19" s="80">
        <v>908352</v>
      </c>
      <c r="D19" s="80">
        <v>908352</v>
      </c>
      <c r="E19" s="80">
        <v>908352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3">
        <v>2210201</v>
      </c>
      <c r="B20" s="174" t="s">
        <v>115</v>
      </c>
      <c r="C20" s="80">
        <v>908352</v>
      </c>
      <c r="D20" s="80">
        <v>908352</v>
      </c>
      <c r="E20" s="80">
        <v>908352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5" t="s">
        <v>54</v>
      </c>
      <c r="B21" s="34"/>
      <c r="C21" s="80">
        <v>12256453.24</v>
      </c>
      <c r="D21" s="80">
        <v>11419653.24</v>
      </c>
      <c r="E21" s="80">
        <v>11336642.68</v>
      </c>
      <c r="F21" s="80">
        <v>83010.56</v>
      </c>
      <c r="G21" s="80"/>
      <c r="H21" s="80"/>
      <c r="I21" s="80"/>
      <c r="J21" s="80">
        <v>836800</v>
      </c>
      <c r="K21" s="80"/>
      <c r="L21" s="80"/>
      <c r="M21" s="80"/>
      <c r="N21" s="80"/>
      <c r="O21" s="80">
        <v>836800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25" sqref="D25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1"/>
      <c r="B1" s="45"/>
      <c r="C1" s="45"/>
      <c r="D1" s="45" t="s">
        <v>116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"单位名称："&amp;"宜良实验学校"</f>
        <v>单位名称：宜良实验学校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117</v>
      </c>
      <c r="B6" s="80">
        <v>11419653.24</v>
      </c>
      <c r="C6" s="163" t="s">
        <v>118</v>
      </c>
      <c r="D6" s="80">
        <v>11419653.24</v>
      </c>
    </row>
    <row r="7" ht="16.5" customHeight="1" spans="1:4">
      <c r="A7" s="163" t="s">
        <v>119</v>
      </c>
      <c r="B7" s="80">
        <v>11419653.24</v>
      </c>
      <c r="C7" s="163" t="s">
        <v>120</v>
      </c>
      <c r="D7" s="80"/>
    </row>
    <row r="8" ht="16.5" customHeight="1" spans="1:4">
      <c r="A8" s="163" t="s">
        <v>121</v>
      </c>
      <c r="B8" s="80"/>
      <c r="C8" s="163" t="s">
        <v>122</v>
      </c>
      <c r="D8" s="80"/>
    </row>
    <row r="9" ht="16.5" customHeight="1" spans="1:4">
      <c r="A9" s="163" t="s">
        <v>123</v>
      </c>
      <c r="B9" s="80"/>
      <c r="C9" s="163" t="s">
        <v>124</v>
      </c>
      <c r="D9" s="80"/>
    </row>
    <row r="10" ht="16.5" customHeight="1" spans="1:4">
      <c r="A10" s="163" t="s">
        <v>125</v>
      </c>
      <c r="B10" s="80"/>
      <c r="C10" s="163" t="s">
        <v>126</v>
      </c>
      <c r="D10" s="80"/>
    </row>
    <row r="11" ht="16.5" customHeight="1" spans="1:4">
      <c r="A11" s="163" t="s">
        <v>119</v>
      </c>
      <c r="B11" s="80"/>
      <c r="C11" s="163" t="s">
        <v>127</v>
      </c>
      <c r="D11" s="80">
        <v>8261091.56</v>
      </c>
    </row>
    <row r="12" ht="16.5" customHeight="1" spans="1:4">
      <c r="A12" s="57" t="s">
        <v>121</v>
      </c>
      <c r="B12" s="80"/>
      <c r="C12" s="69" t="s">
        <v>128</v>
      </c>
      <c r="D12" s="80"/>
    </row>
    <row r="13" ht="16.5" customHeight="1" spans="1:4">
      <c r="A13" s="57" t="s">
        <v>123</v>
      </c>
      <c r="B13" s="80"/>
      <c r="C13" s="69" t="s">
        <v>129</v>
      </c>
      <c r="D13" s="80"/>
    </row>
    <row r="14" ht="16.5" customHeight="1" spans="1:4">
      <c r="A14" s="164"/>
      <c r="B14" s="80"/>
      <c r="C14" s="69" t="s">
        <v>130</v>
      </c>
      <c r="D14" s="80">
        <v>1211136.15</v>
      </c>
    </row>
    <row r="15" ht="16.5" customHeight="1" spans="1:4">
      <c r="A15" s="164"/>
      <c r="B15" s="80"/>
      <c r="C15" s="69" t="s">
        <v>131</v>
      </c>
      <c r="D15" s="80">
        <v>1039073.53</v>
      </c>
    </row>
    <row r="16" ht="16.5" customHeight="1" spans="1:4">
      <c r="A16" s="164"/>
      <c r="B16" s="80"/>
      <c r="C16" s="69" t="s">
        <v>132</v>
      </c>
      <c r="D16" s="80"/>
    </row>
    <row r="17" ht="16.5" customHeight="1" spans="1:4">
      <c r="A17" s="164"/>
      <c r="B17" s="80"/>
      <c r="C17" s="69" t="s">
        <v>133</v>
      </c>
      <c r="D17" s="80"/>
    </row>
    <row r="18" ht="16.5" customHeight="1" spans="1:4">
      <c r="A18" s="164"/>
      <c r="B18" s="80"/>
      <c r="C18" s="69" t="s">
        <v>134</v>
      </c>
      <c r="D18" s="80"/>
    </row>
    <row r="19" ht="16.5" customHeight="1" spans="1:4">
      <c r="A19" s="164"/>
      <c r="B19" s="80"/>
      <c r="C19" s="69" t="s">
        <v>135</v>
      </c>
      <c r="D19" s="80"/>
    </row>
    <row r="20" ht="16.5" customHeight="1" spans="1:4">
      <c r="A20" s="164"/>
      <c r="B20" s="80"/>
      <c r="C20" s="69" t="s">
        <v>136</v>
      </c>
      <c r="D20" s="80"/>
    </row>
    <row r="21" ht="16.5" customHeight="1" spans="1:4">
      <c r="A21" s="164"/>
      <c r="B21" s="80"/>
      <c r="C21" s="69" t="s">
        <v>137</v>
      </c>
      <c r="D21" s="80"/>
    </row>
    <row r="22" ht="16.5" customHeight="1" spans="1:4">
      <c r="A22" s="164"/>
      <c r="B22" s="80"/>
      <c r="C22" s="69" t="s">
        <v>138</v>
      </c>
      <c r="D22" s="80"/>
    </row>
    <row r="23" ht="16.5" customHeight="1" spans="1:4">
      <c r="A23" s="164"/>
      <c r="B23" s="80"/>
      <c r="C23" s="69" t="s">
        <v>139</v>
      </c>
      <c r="D23" s="80"/>
    </row>
    <row r="24" ht="16.5" customHeight="1" spans="1:4">
      <c r="A24" s="164"/>
      <c r="B24" s="80"/>
      <c r="C24" s="69" t="s">
        <v>140</v>
      </c>
      <c r="D24" s="80"/>
    </row>
    <row r="25" ht="16.5" customHeight="1" spans="1:4">
      <c r="A25" s="164"/>
      <c r="B25" s="80"/>
      <c r="C25" s="69" t="s">
        <v>141</v>
      </c>
      <c r="D25" s="80">
        <v>908352</v>
      </c>
    </row>
    <row r="26" ht="16.5" customHeight="1" spans="1:4">
      <c r="A26" s="164"/>
      <c r="B26" s="80"/>
      <c r="C26" s="69" t="s">
        <v>142</v>
      </c>
      <c r="D26" s="80"/>
    </row>
    <row r="27" ht="16.5" customHeight="1" spans="1:4">
      <c r="A27" s="164"/>
      <c r="B27" s="80"/>
      <c r="C27" s="69" t="s">
        <v>143</v>
      </c>
      <c r="D27" s="80"/>
    </row>
    <row r="28" ht="16.5" customHeight="1" spans="1:4">
      <c r="A28" s="164"/>
      <c r="B28" s="80"/>
      <c r="C28" s="69" t="s">
        <v>144</v>
      </c>
      <c r="D28" s="80"/>
    </row>
    <row r="29" ht="16.5" customHeight="1" spans="1:4">
      <c r="A29" s="164"/>
      <c r="B29" s="80"/>
      <c r="C29" s="69" t="s">
        <v>145</v>
      </c>
      <c r="D29" s="80"/>
    </row>
    <row r="30" ht="16.5" customHeight="1" spans="1:4">
      <c r="A30" s="164"/>
      <c r="B30" s="80"/>
      <c r="C30" s="69" t="s">
        <v>146</v>
      </c>
      <c r="D30" s="80"/>
    </row>
    <row r="31" ht="16.5" customHeight="1" spans="1:4">
      <c r="A31" s="164"/>
      <c r="B31" s="80"/>
      <c r="C31" s="57" t="s">
        <v>147</v>
      </c>
      <c r="D31" s="80"/>
    </row>
    <row r="32" ht="16.5" customHeight="1" spans="1:4">
      <c r="A32" s="164"/>
      <c r="B32" s="80"/>
      <c r="C32" s="57" t="s">
        <v>148</v>
      </c>
      <c r="D32" s="80"/>
    </row>
    <row r="33" ht="16.5" customHeight="1" spans="1:4">
      <c r="A33" s="164"/>
      <c r="B33" s="80"/>
      <c r="C33" s="27" t="s">
        <v>149</v>
      </c>
      <c r="D33" s="80"/>
    </row>
    <row r="34" ht="15" customHeight="1" spans="1:4">
      <c r="A34" s="165" t="s">
        <v>49</v>
      </c>
      <c r="B34" s="166">
        <v>11419653.24</v>
      </c>
      <c r="C34" s="165" t="s">
        <v>50</v>
      </c>
      <c r="D34" s="166">
        <v>11419653.24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2" sqref="A2:G2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34"/>
      <c r="F1" s="73"/>
      <c r="G1" s="139" t="s">
        <v>150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3" t="str">
        <f>"单位名称："&amp;"宜良实验学校"</f>
        <v>单位名称：宜良实验学校</v>
      </c>
      <c r="F3" s="120"/>
      <c r="G3" s="139" t="s">
        <v>1</v>
      </c>
    </row>
    <row r="4" ht="20.25" customHeight="1" spans="1:7">
      <c r="A4" s="155" t="s">
        <v>151</v>
      </c>
      <c r="B4" s="156"/>
      <c r="C4" s="124" t="s">
        <v>54</v>
      </c>
      <c r="D4" s="146" t="s">
        <v>74</v>
      </c>
      <c r="E4" s="22"/>
      <c r="F4" s="23"/>
      <c r="G4" s="136" t="s">
        <v>75</v>
      </c>
    </row>
    <row r="5" ht="20.25" customHeight="1" spans="1:7">
      <c r="A5" s="157" t="s">
        <v>71</v>
      </c>
      <c r="B5" s="157" t="s">
        <v>72</v>
      </c>
      <c r="C5" s="25"/>
      <c r="D5" s="129" t="s">
        <v>56</v>
      </c>
      <c r="E5" s="129" t="s">
        <v>152</v>
      </c>
      <c r="F5" s="129" t="s">
        <v>153</v>
      </c>
      <c r="G5" s="138"/>
    </row>
    <row r="6" ht="15" customHeight="1" spans="1:7">
      <c r="A6" s="53" t="s">
        <v>81</v>
      </c>
      <c r="B6" s="53" t="s">
        <v>82</v>
      </c>
      <c r="C6" s="53" t="s">
        <v>83</v>
      </c>
      <c r="D6" s="53" t="s">
        <v>84</v>
      </c>
      <c r="E6" s="53" t="s">
        <v>85</v>
      </c>
      <c r="F6" s="53" t="s">
        <v>86</v>
      </c>
      <c r="G6" s="53" t="s">
        <v>87</v>
      </c>
    </row>
    <row r="7" ht="18" customHeight="1" spans="1:7">
      <c r="A7" s="27" t="s">
        <v>154</v>
      </c>
      <c r="B7" s="27" t="s">
        <v>96</v>
      </c>
      <c r="C7" s="80">
        <v>8261091.56</v>
      </c>
      <c r="D7" s="80">
        <v>8178081</v>
      </c>
      <c r="E7" s="80">
        <v>8178081</v>
      </c>
      <c r="F7" s="80"/>
      <c r="G7" s="80">
        <v>83010.56</v>
      </c>
    </row>
    <row r="8" ht="18" customHeight="1" spans="1:7">
      <c r="A8" s="133" t="s">
        <v>155</v>
      </c>
      <c r="B8" s="133" t="s">
        <v>97</v>
      </c>
      <c r="C8" s="80">
        <v>8261091.56</v>
      </c>
      <c r="D8" s="80">
        <v>8178081</v>
      </c>
      <c r="E8" s="80">
        <v>8178081</v>
      </c>
      <c r="F8" s="80"/>
      <c r="G8" s="80">
        <v>83010.56</v>
      </c>
    </row>
    <row r="9" ht="18" customHeight="1" spans="1:7">
      <c r="A9" s="158" t="s">
        <v>156</v>
      </c>
      <c r="B9" s="158" t="s">
        <v>98</v>
      </c>
      <c r="C9" s="80">
        <v>8261091.56</v>
      </c>
      <c r="D9" s="80">
        <v>8178081</v>
      </c>
      <c r="E9" s="80">
        <v>8178081</v>
      </c>
      <c r="F9" s="80"/>
      <c r="G9" s="80">
        <v>83010.56</v>
      </c>
    </row>
    <row r="10" ht="18" customHeight="1" spans="1:7">
      <c r="A10" s="27" t="s">
        <v>99</v>
      </c>
      <c r="B10" s="27" t="s">
        <v>100</v>
      </c>
      <c r="C10" s="80">
        <v>1211136.15</v>
      </c>
      <c r="D10" s="80">
        <v>1211136.15</v>
      </c>
      <c r="E10" s="80">
        <v>1211136.15</v>
      </c>
      <c r="F10" s="80"/>
      <c r="G10" s="80"/>
    </row>
    <row r="11" ht="18" customHeight="1" spans="1:7">
      <c r="A11" s="133" t="s">
        <v>101</v>
      </c>
      <c r="B11" s="133" t="s">
        <v>102</v>
      </c>
      <c r="C11" s="80">
        <v>1211136.15</v>
      </c>
      <c r="D11" s="80">
        <v>1211136.15</v>
      </c>
      <c r="E11" s="80">
        <v>1211136.15</v>
      </c>
      <c r="F11" s="80"/>
      <c r="G11" s="80"/>
    </row>
    <row r="12" ht="18" customHeight="1" spans="1:7">
      <c r="A12" s="158" t="s">
        <v>157</v>
      </c>
      <c r="B12" s="158" t="s">
        <v>103</v>
      </c>
      <c r="C12" s="80">
        <v>1211136.15</v>
      </c>
      <c r="D12" s="80">
        <v>1211136.15</v>
      </c>
      <c r="E12" s="80">
        <v>1211136.15</v>
      </c>
      <c r="F12" s="80"/>
      <c r="G12" s="80"/>
    </row>
    <row r="13" ht="18" customHeight="1" spans="1:7">
      <c r="A13" s="27" t="s">
        <v>104</v>
      </c>
      <c r="B13" s="27" t="s">
        <v>105</v>
      </c>
      <c r="C13" s="80">
        <v>1039073.53</v>
      </c>
      <c r="D13" s="80">
        <v>1039073.53</v>
      </c>
      <c r="E13" s="80">
        <v>1039073.53</v>
      </c>
      <c r="F13" s="80"/>
      <c r="G13" s="80"/>
    </row>
    <row r="14" ht="18" customHeight="1" spans="1:7">
      <c r="A14" s="133" t="s">
        <v>106</v>
      </c>
      <c r="B14" s="133" t="s">
        <v>107</v>
      </c>
      <c r="C14" s="80">
        <v>1039073.53</v>
      </c>
      <c r="D14" s="80">
        <v>1039073.53</v>
      </c>
      <c r="E14" s="80">
        <v>1039073.53</v>
      </c>
      <c r="F14" s="80"/>
      <c r="G14" s="80"/>
    </row>
    <row r="15" ht="18" customHeight="1" spans="1:7">
      <c r="A15" s="158" t="s">
        <v>158</v>
      </c>
      <c r="B15" s="158" t="s">
        <v>108</v>
      </c>
      <c r="C15" s="80">
        <v>631993.48</v>
      </c>
      <c r="D15" s="80">
        <v>631993.48</v>
      </c>
      <c r="E15" s="80">
        <v>631993.48</v>
      </c>
      <c r="F15" s="80"/>
      <c r="G15" s="80"/>
    </row>
    <row r="16" ht="18" customHeight="1" spans="1:7">
      <c r="A16" s="158" t="s">
        <v>159</v>
      </c>
      <c r="B16" s="158" t="s">
        <v>109</v>
      </c>
      <c r="C16" s="80">
        <v>378480.05</v>
      </c>
      <c r="D16" s="80">
        <v>378480.05</v>
      </c>
      <c r="E16" s="80">
        <v>378480.05</v>
      </c>
      <c r="F16" s="80"/>
      <c r="G16" s="80"/>
    </row>
    <row r="17" ht="18" customHeight="1" spans="1:7">
      <c r="A17" s="158" t="s">
        <v>160</v>
      </c>
      <c r="B17" s="158" t="s">
        <v>110</v>
      </c>
      <c r="C17" s="80">
        <v>28600</v>
      </c>
      <c r="D17" s="80">
        <v>28600</v>
      </c>
      <c r="E17" s="80">
        <v>28600</v>
      </c>
      <c r="F17" s="80"/>
      <c r="G17" s="80"/>
    </row>
    <row r="18" ht="18" customHeight="1" spans="1:7">
      <c r="A18" s="27" t="s">
        <v>111</v>
      </c>
      <c r="B18" s="27" t="s">
        <v>112</v>
      </c>
      <c r="C18" s="80">
        <v>908352</v>
      </c>
      <c r="D18" s="80">
        <v>908352</v>
      </c>
      <c r="E18" s="80">
        <v>908352</v>
      </c>
      <c r="F18" s="80"/>
      <c r="G18" s="80"/>
    </row>
    <row r="19" ht="18" customHeight="1" spans="1:7">
      <c r="A19" s="133" t="s">
        <v>113</v>
      </c>
      <c r="B19" s="133" t="s">
        <v>114</v>
      </c>
      <c r="C19" s="80">
        <v>908352</v>
      </c>
      <c r="D19" s="80">
        <v>908352</v>
      </c>
      <c r="E19" s="80">
        <v>908352</v>
      </c>
      <c r="F19" s="80"/>
      <c r="G19" s="80"/>
    </row>
    <row r="20" ht="18" customHeight="1" spans="1:7">
      <c r="A20" s="158" t="s">
        <v>161</v>
      </c>
      <c r="B20" s="158" t="s">
        <v>115</v>
      </c>
      <c r="C20" s="80">
        <v>908352</v>
      </c>
      <c r="D20" s="80">
        <v>908352</v>
      </c>
      <c r="E20" s="80">
        <v>908352</v>
      </c>
      <c r="F20" s="80"/>
      <c r="G20" s="80"/>
    </row>
    <row r="21" ht="18" customHeight="1" spans="1:7">
      <c r="A21" s="79" t="s">
        <v>162</v>
      </c>
      <c r="B21" s="159" t="s">
        <v>162</v>
      </c>
      <c r="C21" s="80">
        <v>11419653.24</v>
      </c>
      <c r="D21" s="80">
        <v>11336642.68</v>
      </c>
      <c r="E21" s="80">
        <v>11336642.68</v>
      </c>
      <c r="F21" s="80"/>
      <c r="G21" s="80">
        <v>83010.56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4" sqref="A14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42"/>
      <c r="B1" s="42"/>
      <c r="C1" s="42"/>
      <c r="D1" s="42"/>
      <c r="E1" s="41"/>
      <c r="F1" s="154" t="s">
        <v>163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"单位名称："&amp;"宜良实验学校"</f>
        <v>单位名称：宜良实验学校</v>
      </c>
      <c r="B3" s="152"/>
      <c r="D3" s="42"/>
      <c r="E3" s="41"/>
      <c r="F3" s="59" t="s">
        <v>1</v>
      </c>
    </row>
    <row r="4" ht="27" customHeight="1" spans="1:6">
      <c r="A4" s="46" t="s">
        <v>164</v>
      </c>
      <c r="B4" s="46" t="s">
        <v>165</v>
      </c>
      <c r="C4" s="47" t="s">
        <v>166</v>
      </c>
      <c r="D4" s="46"/>
      <c r="E4" s="60"/>
      <c r="F4" s="46" t="s">
        <v>167</v>
      </c>
    </row>
    <row r="5" ht="28.5" customHeight="1" spans="1:6">
      <c r="A5" s="153"/>
      <c r="B5" s="49"/>
      <c r="C5" s="60" t="s">
        <v>56</v>
      </c>
      <c r="D5" s="60" t="s">
        <v>168</v>
      </c>
      <c r="E5" s="60" t="s">
        <v>169</v>
      </c>
      <c r="F5" s="48"/>
    </row>
    <row r="6" ht="17.25" customHeight="1" spans="1:6">
      <c r="A6" s="62" t="s">
        <v>81</v>
      </c>
      <c r="B6" s="62" t="s">
        <v>82</v>
      </c>
      <c r="C6" s="62" t="s">
        <v>83</v>
      </c>
      <c r="D6" s="62" t="s">
        <v>84</v>
      </c>
      <c r="E6" s="62" t="s">
        <v>85</v>
      </c>
      <c r="F6" s="62" t="s">
        <v>86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1">
      <c r="A8" s="81" t="s">
        <v>170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topLeftCell="A7" workbookViewId="0">
      <selection activeCell="F22" sqref="F22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ht="13.5" customHeight="1" spans="2:23">
      <c r="B1" s="140"/>
      <c r="D1" s="141"/>
      <c r="E1" s="141"/>
      <c r="F1" s="141"/>
      <c r="G1" s="141"/>
      <c r="H1" s="86"/>
      <c r="I1" s="86"/>
      <c r="J1" s="86"/>
      <c r="K1" s="86"/>
      <c r="L1" s="86"/>
      <c r="M1" s="86"/>
      <c r="Q1" s="86"/>
      <c r="U1" s="140"/>
      <c r="W1" s="18" t="s">
        <v>171</v>
      </c>
    </row>
    <row r="2" ht="45.75" customHeight="1" spans="1:23">
      <c r="A2" s="70" t="str">
        <f>"2026"&amp;"年部门基本支出预算表"</f>
        <v>2026年部门基本支出预算表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2"/>
      <c r="O2" s="2"/>
      <c r="P2" s="2"/>
      <c r="Q2" s="70"/>
      <c r="R2" s="70"/>
      <c r="S2" s="70"/>
      <c r="T2" s="70"/>
      <c r="U2" s="70"/>
      <c r="V2" s="70"/>
      <c r="W2" s="70"/>
    </row>
    <row r="3" ht="18.75" customHeight="1" spans="1:23">
      <c r="A3" s="3" t="str">
        <f>"单位名称："&amp;"宜良实验学校"</f>
        <v>单位名称：宜良实验学校</v>
      </c>
      <c r="B3" s="142"/>
      <c r="C3" s="142"/>
      <c r="D3" s="142"/>
      <c r="E3" s="142"/>
      <c r="F3" s="142"/>
      <c r="G3" s="142"/>
      <c r="H3" s="88"/>
      <c r="I3" s="88"/>
      <c r="J3" s="88"/>
      <c r="K3" s="88"/>
      <c r="L3" s="88"/>
      <c r="M3" s="88"/>
      <c r="N3" s="19"/>
      <c r="O3" s="19"/>
      <c r="P3" s="19"/>
      <c r="Q3" s="88"/>
      <c r="U3" s="140"/>
      <c r="W3" s="18" t="s">
        <v>1</v>
      </c>
    </row>
    <row r="4" ht="18" customHeight="1" spans="1:23">
      <c r="A4" s="5" t="s">
        <v>172</v>
      </c>
      <c r="B4" s="5" t="s">
        <v>173</v>
      </c>
      <c r="C4" s="5" t="s">
        <v>174</v>
      </c>
      <c r="D4" s="5" t="s">
        <v>175</v>
      </c>
      <c r="E4" s="5" t="s">
        <v>176</v>
      </c>
      <c r="F4" s="5" t="s">
        <v>177</v>
      </c>
      <c r="G4" s="5" t="s">
        <v>178</v>
      </c>
      <c r="H4" s="146" t="s">
        <v>179</v>
      </c>
      <c r="I4" s="83" t="s">
        <v>179</v>
      </c>
      <c r="J4" s="83"/>
      <c r="K4" s="83"/>
      <c r="L4" s="83"/>
      <c r="M4" s="83"/>
      <c r="N4" s="22"/>
      <c r="O4" s="22"/>
      <c r="P4" s="22"/>
      <c r="Q4" s="101" t="s">
        <v>60</v>
      </c>
      <c r="R4" s="83" t="s">
        <v>61</v>
      </c>
      <c r="S4" s="83"/>
      <c r="T4" s="83"/>
      <c r="U4" s="83"/>
      <c r="V4" s="83"/>
      <c r="W4" s="84"/>
    </row>
    <row r="5" ht="18" customHeight="1" spans="1:23">
      <c r="A5" s="7"/>
      <c r="B5" s="126"/>
      <c r="C5" s="7"/>
      <c r="D5" s="7"/>
      <c r="E5" s="7"/>
      <c r="F5" s="7"/>
      <c r="G5" s="7"/>
      <c r="H5" s="124" t="s">
        <v>180</v>
      </c>
      <c r="I5" s="146" t="s">
        <v>57</v>
      </c>
      <c r="J5" s="83"/>
      <c r="K5" s="83"/>
      <c r="L5" s="83"/>
      <c r="M5" s="84"/>
      <c r="N5" s="21" t="s">
        <v>181</v>
      </c>
      <c r="O5" s="22"/>
      <c r="P5" s="23"/>
      <c r="Q5" s="5" t="s">
        <v>60</v>
      </c>
      <c r="R5" s="146" t="s">
        <v>61</v>
      </c>
      <c r="S5" s="101" t="s">
        <v>63</v>
      </c>
      <c r="T5" s="83" t="s">
        <v>61</v>
      </c>
      <c r="U5" s="101" t="s">
        <v>65</v>
      </c>
      <c r="V5" s="101" t="s">
        <v>66</v>
      </c>
      <c r="W5" s="150" t="s">
        <v>67</v>
      </c>
    </row>
    <row r="6" ht="19.5" customHeight="1" spans="1:23">
      <c r="A6" s="32"/>
      <c r="B6" s="32"/>
      <c r="C6" s="32"/>
      <c r="D6" s="32"/>
      <c r="E6" s="32"/>
      <c r="F6" s="32"/>
      <c r="G6" s="32"/>
      <c r="H6" s="32"/>
      <c r="I6" s="148" t="s">
        <v>182</v>
      </c>
      <c r="J6" s="5" t="s">
        <v>183</v>
      </c>
      <c r="K6" s="5" t="s">
        <v>184</v>
      </c>
      <c r="L6" s="5" t="s">
        <v>185</v>
      </c>
      <c r="M6" s="5" t="s">
        <v>186</v>
      </c>
      <c r="N6" s="5" t="s">
        <v>57</v>
      </c>
      <c r="O6" s="5" t="s">
        <v>58</v>
      </c>
      <c r="P6" s="5" t="s">
        <v>59</v>
      </c>
      <c r="Q6" s="32"/>
      <c r="R6" s="5" t="s">
        <v>56</v>
      </c>
      <c r="S6" s="5" t="s">
        <v>63</v>
      </c>
      <c r="T6" s="5" t="s">
        <v>187</v>
      </c>
      <c r="U6" s="5" t="s">
        <v>65</v>
      </c>
      <c r="V6" s="5" t="s">
        <v>66</v>
      </c>
      <c r="W6" s="5" t="s">
        <v>67</v>
      </c>
    </row>
    <row r="7" ht="37.5" customHeight="1" spans="1:23">
      <c r="A7" s="143"/>
      <c r="B7" s="143"/>
      <c r="C7" s="143"/>
      <c r="D7" s="143"/>
      <c r="E7" s="143"/>
      <c r="F7" s="143"/>
      <c r="G7" s="143"/>
      <c r="H7" s="143"/>
      <c r="I7" s="149" t="s">
        <v>56</v>
      </c>
      <c r="J7" s="9" t="s">
        <v>188</v>
      </c>
      <c r="K7" s="9" t="s">
        <v>184</v>
      </c>
      <c r="L7" s="9" t="s">
        <v>185</v>
      </c>
      <c r="M7" s="9" t="s">
        <v>186</v>
      </c>
      <c r="N7" s="9" t="s">
        <v>184</v>
      </c>
      <c r="O7" s="9" t="s">
        <v>185</v>
      </c>
      <c r="P7" s="9" t="s">
        <v>186</v>
      </c>
      <c r="Q7" s="9" t="s">
        <v>60</v>
      </c>
      <c r="R7" s="9" t="s">
        <v>56</v>
      </c>
      <c r="S7" s="9" t="s">
        <v>63</v>
      </c>
      <c r="T7" s="9" t="s">
        <v>187</v>
      </c>
      <c r="U7" s="9" t="s">
        <v>65</v>
      </c>
      <c r="V7" s="9" t="s">
        <v>66</v>
      </c>
      <c r="W7" s="9" t="s">
        <v>67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57" t="s">
        <v>189</v>
      </c>
      <c r="B9" s="57"/>
      <c r="C9" s="57"/>
      <c r="D9" s="57"/>
      <c r="E9" s="57"/>
      <c r="F9" s="57"/>
      <c r="G9" s="57"/>
      <c r="H9" s="80">
        <v>11336642.68</v>
      </c>
      <c r="I9" s="80">
        <v>11336642.68</v>
      </c>
      <c r="J9" s="80"/>
      <c r="K9" s="80"/>
      <c r="L9" s="80">
        <v>11336642.68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4" t="s">
        <v>69</v>
      </c>
      <c r="B10" s="57" t="s">
        <v>190</v>
      </c>
      <c r="C10" s="57" t="s">
        <v>115</v>
      </c>
      <c r="D10" s="57" t="s">
        <v>161</v>
      </c>
      <c r="E10" s="57" t="s">
        <v>115</v>
      </c>
      <c r="F10" s="57">
        <v>30113</v>
      </c>
      <c r="G10" s="57" t="s">
        <v>115</v>
      </c>
      <c r="H10" s="80">
        <v>908352</v>
      </c>
      <c r="I10" s="80">
        <v>908352</v>
      </c>
      <c r="J10" s="80"/>
      <c r="K10" s="80"/>
      <c r="L10" s="80">
        <v>908352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4" t="s">
        <v>69</v>
      </c>
      <c r="B11" s="57" t="s">
        <v>191</v>
      </c>
      <c r="C11" s="57" t="s">
        <v>192</v>
      </c>
      <c r="D11" s="57" t="s">
        <v>156</v>
      </c>
      <c r="E11" s="57" t="s">
        <v>98</v>
      </c>
      <c r="F11" s="57">
        <v>30107</v>
      </c>
      <c r="G11" s="57" t="s">
        <v>193</v>
      </c>
      <c r="H11" s="80">
        <v>546000</v>
      </c>
      <c r="I11" s="80">
        <v>546000</v>
      </c>
      <c r="J11" s="14"/>
      <c r="K11" s="14"/>
      <c r="L11" s="80">
        <v>546000</v>
      </c>
      <c r="M11" s="14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4" t="s">
        <v>69</v>
      </c>
      <c r="B12" s="57" t="s">
        <v>194</v>
      </c>
      <c r="C12" s="57" t="s">
        <v>195</v>
      </c>
      <c r="D12" s="57" t="s">
        <v>156</v>
      </c>
      <c r="E12" s="57" t="s">
        <v>98</v>
      </c>
      <c r="F12" s="57">
        <v>30101</v>
      </c>
      <c r="G12" s="57" t="s">
        <v>196</v>
      </c>
      <c r="H12" s="80">
        <v>3792756</v>
      </c>
      <c r="I12" s="80">
        <v>3792756</v>
      </c>
      <c r="J12" s="14"/>
      <c r="K12" s="14"/>
      <c r="L12" s="80">
        <v>3792756</v>
      </c>
      <c r="M12" s="14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4" t="s">
        <v>69</v>
      </c>
      <c r="B13" s="57" t="s">
        <v>194</v>
      </c>
      <c r="C13" s="57" t="s">
        <v>195</v>
      </c>
      <c r="D13" s="57" t="s">
        <v>156</v>
      </c>
      <c r="E13" s="57" t="s">
        <v>98</v>
      </c>
      <c r="F13" s="57">
        <v>30102</v>
      </c>
      <c r="G13" s="57" t="s">
        <v>197</v>
      </c>
      <c r="H13" s="80">
        <v>226380</v>
      </c>
      <c r="I13" s="80">
        <v>226380</v>
      </c>
      <c r="J13" s="14"/>
      <c r="K13" s="14"/>
      <c r="L13" s="80">
        <v>226380</v>
      </c>
      <c r="M13" s="14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4" t="s">
        <v>69</v>
      </c>
      <c r="B14" s="57" t="s">
        <v>194</v>
      </c>
      <c r="C14" s="57" t="s">
        <v>195</v>
      </c>
      <c r="D14" s="57" t="s">
        <v>156</v>
      </c>
      <c r="E14" s="57" t="s">
        <v>98</v>
      </c>
      <c r="F14" s="57">
        <v>30103</v>
      </c>
      <c r="G14" s="57" t="s">
        <v>198</v>
      </c>
      <c r="H14" s="80">
        <v>316063</v>
      </c>
      <c r="I14" s="80">
        <v>316063</v>
      </c>
      <c r="J14" s="14"/>
      <c r="K14" s="14"/>
      <c r="L14" s="80">
        <v>316063</v>
      </c>
      <c r="M14" s="14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4" t="s">
        <v>69</v>
      </c>
      <c r="B15" s="57" t="s">
        <v>194</v>
      </c>
      <c r="C15" s="57" t="s">
        <v>195</v>
      </c>
      <c r="D15" s="57" t="s">
        <v>156</v>
      </c>
      <c r="E15" s="57" t="s">
        <v>98</v>
      </c>
      <c r="F15" s="57">
        <v>30107</v>
      </c>
      <c r="G15" s="57" t="s">
        <v>193</v>
      </c>
      <c r="H15" s="80">
        <v>1241760</v>
      </c>
      <c r="I15" s="80">
        <v>1241760</v>
      </c>
      <c r="J15" s="14"/>
      <c r="K15" s="14"/>
      <c r="L15" s="80">
        <v>1241760</v>
      </c>
      <c r="M15" s="14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4" t="s">
        <v>69</v>
      </c>
      <c r="B16" s="57" t="s">
        <v>194</v>
      </c>
      <c r="C16" s="57" t="s">
        <v>195</v>
      </c>
      <c r="D16" s="57" t="s">
        <v>156</v>
      </c>
      <c r="E16" s="57" t="s">
        <v>98</v>
      </c>
      <c r="F16" s="57" t="s">
        <v>199</v>
      </c>
      <c r="G16" s="57" t="s">
        <v>193</v>
      </c>
      <c r="H16" s="80">
        <v>684000</v>
      </c>
      <c r="I16" s="80">
        <v>684000</v>
      </c>
      <c r="J16" s="14"/>
      <c r="K16" s="14"/>
      <c r="L16" s="80">
        <v>684000</v>
      </c>
      <c r="M16" s="14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4" t="s">
        <v>69</v>
      </c>
      <c r="B17" s="57" t="s">
        <v>194</v>
      </c>
      <c r="C17" s="57" t="s">
        <v>195</v>
      </c>
      <c r="D17" s="57" t="s">
        <v>156</v>
      </c>
      <c r="E17" s="57" t="s">
        <v>98</v>
      </c>
      <c r="F17" s="57" t="s">
        <v>199</v>
      </c>
      <c r="G17" s="57" t="s">
        <v>193</v>
      </c>
      <c r="H17" s="80">
        <v>1313922</v>
      </c>
      <c r="I17" s="80">
        <v>1313922</v>
      </c>
      <c r="J17" s="14"/>
      <c r="K17" s="14"/>
      <c r="L17" s="80">
        <v>1313922</v>
      </c>
      <c r="M17" s="14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4" t="s">
        <v>69</v>
      </c>
      <c r="B18" s="57" t="s">
        <v>200</v>
      </c>
      <c r="C18" s="57" t="s">
        <v>201</v>
      </c>
      <c r="D18" s="57" t="s">
        <v>157</v>
      </c>
      <c r="E18" s="57" t="s">
        <v>103</v>
      </c>
      <c r="F18" s="57">
        <v>30108</v>
      </c>
      <c r="G18" s="57" t="s">
        <v>202</v>
      </c>
      <c r="H18" s="80">
        <v>1211136.15</v>
      </c>
      <c r="I18" s="80">
        <v>1211136.15</v>
      </c>
      <c r="J18" s="14"/>
      <c r="K18" s="14"/>
      <c r="L18" s="80">
        <v>1211136.15</v>
      </c>
      <c r="M18" s="14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4" t="s">
        <v>69</v>
      </c>
      <c r="B19" s="57" t="s">
        <v>200</v>
      </c>
      <c r="C19" s="57" t="s">
        <v>201</v>
      </c>
      <c r="D19" s="57" t="s">
        <v>158</v>
      </c>
      <c r="E19" s="57" t="s">
        <v>108</v>
      </c>
      <c r="F19" s="57">
        <v>30110</v>
      </c>
      <c r="G19" s="57" t="s">
        <v>203</v>
      </c>
      <c r="H19" s="80">
        <v>33995</v>
      </c>
      <c r="I19" s="80">
        <v>33995</v>
      </c>
      <c r="J19" s="14"/>
      <c r="K19" s="14"/>
      <c r="L19" s="80">
        <v>33995</v>
      </c>
      <c r="M19" s="14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4" t="s">
        <v>69</v>
      </c>
      <c r="B20" s="57" t="s">
        <v>200</v>
      </c>
      <c r="C20" s="57" t="s">
        <v>201</v>
      </c>
      <c r="D20" s="57" t="s">
        <v>158</v>
      </c>
      <c r="E20" s="57" t="s">
        <v>108</v>
      </c>
      <c r="F20" s="57" t="s">
        <v>204</v>
      </c>
      <c r="G20" s="57" t="s">
        <v>203</v>
      </c>
      <c r="H20" s="80">
        <v>597998.48</v>
      </c>
      <c r="I20" s="80">
        <v>597998.48</v>
      </c>
      <c r="J20" s="14"/>
      <c r="K20" s="14"/>
      <c r="L20" s="80">
        <v>597998.48</v>
      </c>
      <c r="M20" s="14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4" t="s">
        <v>69</v>
      </c>
      <c r="B21" s="57" t="s">
        <v>200</v>
      </c>
      <c r="C21" s="57" t="s">
        <v>201</v>
      </c>
      <c r="D21" s="57" t="s">
        <v>159</v>
      </c>
      <c r="E21" s="57" t="s">
        <v>109</v>
      </c>
      <c r="F21" s="57">
        <v>30111</v>
      </c>
      <c r="G21" s="57" t="s">
        <v>205</v>
      </c>
      <c r="H21" s="80">
        <v>378480.05</v>
      </c>
      <c r="I21" s="80">
        <v>378480.05</v>
      </c>
      <c r="J21" s="14"/>
      <c r="K21" s="14"/>
      <c r="L21" s="80">
        <v>378480.05</v>
      </c>
      <c r="M21" s="14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4" t="s">
        <v>69</v>
      </c>
      <c r="B22" s="57" t="s">
        <v>200</v>
      </c>
      <c r="C22" s="57" t="s">
        <v>201</v>
      </c>
      <c r="D22" s="57" t="s">
        <v>156</v>
      </c>
      <c r="E22" s="57" t="s">
        <v>98</v>
      </c>
      <c r="F22" s="57">
        <v>30112</v>
      </c>
      <c r="G22" s="57" t="s">
        <v>206</v>
      </c>
      <c r="H22" s="80">
        <v>57200</v>
      </c>
      <c r="I22" s="80">
        <v>57200</v>
      </c>
      <c r="J22" s="14"/>
      <c r="K22" s="14"/>
      <c r="L22" s="80">
        <v>57200</v>
      </c>
      <c r="M22" s="14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4" t="s">
        <v>69</v>
      </c>
      <c r="B23" s="57" t="s">
        <v>200</v>
      </c>
      <c r="C23" s="57" t="s">
        <v>201</v>
      </c>
      <c r="D23" s="57" t="s">
        <v>160</v>
      </c>
      <c r="E23" s="57" t="s">
        <v>110</v>
      </c>
      <c r="F23" s="57" t="s">
        <v>207</v>
      </c>
      <c r="G23" s="57" t="s">
        <v>206</v>
      </c>
      <c r="H23" s="80">
        <v>28600</v>
      </c>
      <c r="I23" s="80">
        <v>28600</v>
      </c>
      <c r="J23" s="14"/>
      <c r="K23" s="14"/>
      <c r="L23" s="80">
        <v>28600</v>
      </c>
      <c r="M23" s="14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17.25" customHeight="1" spans="1:23">
      <c r="A24" s="29" t="s">
        <v>162</v>
      </c>
      <c r="B24" s="145"/>
      <c r="C24" s="145"/>
      <c r="D24" s="145"/>
      <c r="E24" s="145"/>
      <c r="F24" s="145"/>
      <c r="G24" s="147"/>
      <c r="H24" s="80">
        <v>11336642.68</v>
      </c>
      <c r="I24" s="80">
        <v>11336642.68</v>
      </c>
      <c r="J24" s="80"/>
      <c r="K24" s="80"/>
      <c r="L24" s="80">
        <v>11336642.68</v>
      </c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</sheetData>
  <mergeCells count="30">
    <mergeCell ref="A2:W2"/>
    <mergeCell ref="A3:G3"/>
    <mergeCell ref="H4:W4"/>
    <mergeCell ref="I5:M5"/>
    <mergeCell ref="N5:P5"/>
    <mergeCell ref="R5:W5"/>
    <mergeCell ref="A24:G2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G16" sqref="G16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208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3.5" customHeight="1" spans="1:23">
      <c r="A3" s="3" t="str">
        <f>"单位名称："&amp;"宜良实验学校"</f>
        <v>单位名称：宜良实验学校</v>
      </c>
      <c r="B3" s="4"/>
      <c r="C3" s="4"/>
      <c r="D3" s="4"/>
      <c r="E3" s="4"/>
      <c r="F3" s="4"/>
      <c r="G3" s="4"/>
      <c r="H3" s="4"/>
      <c r="I3" s="19"/>
      <c r="J3" s="19"/>
      <c r="K3" s="19"/>
      <c r="L3" s="19"/>
      <c r="M3" s="19"/>
      <c r="N3" s="19"/>
      <c r="O3" s="19"/>
      <c r="P3" s="19"/>
      <c r="Q3" s="19"/>
      <c r="U3" s="134"/>
      <c r="W3" s="117" t="s">
        <v>1</v>
      </c>
    </row>
    <row r="4" ht="21.75" customHeight="1" spans="1:23">
      <c r="A4" s="5" t="s">
        <v>209</v>
      </c>
      <c r="B4" s="6" t="s">
        <v>173</v>
      </c>
      <c r="C4" s="5" t="s">
        <v>174</v>
      </c>
      <c r="D4" s="5" t="s">
        <v>210</v>
      </c>
      <c r="E4" s="6" t="s">
        <v>175</v>
      </c>
      <c r="F4" s="6" t="s">
        <v>176</v>
      </c>
      <c r="G4" s="6" t="s">
        <v>177</v>
      </c>
      <c r="H4" s="6" t="s">
        <v>178</v>
      </c>
      <c r="I4" s="31" t="s">
        <v>54</v>
      </c>
      <c r="J4" s="21" t="s">
        <v>211</v>
      </c>
      <c r="K4" s="22"/>
      <c r="L4" s="22"/>
      <c r="M4" s="23"/>
      <c r="N4" s="21" t="s">
        <v>181</v>
      </c>
      <c r="O4" s="22"/>
      <c r="P4" s="23"/>
      <c r="Q4" s="6" t="s">
        <v>60</v>
      </c>
      <c r="R4" s="21" t="s">
        <v>61</v>
      </c>
      <c r="S4" s="22"/>
      <c r="T4" s="22"/>
      <c r="U4" s="22"/>
      <c r="V4" s="22"/>
      <c r="W4" s="23"/>
    </row>
    <row r="5" ht="21.75" customHeight="1" spans="1:23">
      <c r="A5" s="7"/>
      <c r="B5" s="32"/>
      <c r="C5" s="7"/>
      <c r="D5" s="7"/>
      <c r="E5" s="8"/>
      <c r="F5" s="8"/>
      <c r="G5" s="8"/>
      <c r="H5" s="8"/>
      <c r="I5" s="32"/>
      <c r="J5" s="135" t="s">
        <v>57</v>
      </c>
      <c r="K5" s="136"/>
      <c r="L5" s="6" t="s">
        <v>58</v>
      </c>
      <c r="M5" s="6" t="s">
        <v>59</v>
      </c>
      <c r="N5" s="6" t="s">
        <v>57</v>
      </c>
      <c r="O5" s="6" t="s">
        <v>58</v>
      </c>
      <c r="P5" s="6" t="s">
        <v>59</v>
      </c>
      <c r="Q5" s="8"/>
      <c r="R5" s="6" t="s">
        <v>56</v>
      </c>
      <c r="S5" s="6" t="s">
        <v>63</v>
      </c>
      <c r="T5" s="6" t="s">
        <v>187</v>
      </c>
      <c r="U5" s="6" t="s">
        <v>65</v>
      </c>
      <c r="V5" s="6" t="s">
        <v>66</v>
      </c>
      <c r="W5" s="6" t="s">
        <v>67</v>
      </c>
    </row>
    <row r="6" ht="21" customHeight="1" spans="1:23">
      <c r="A6" s="32"/>
      <c r="B6" s="32"/>
      <c r="C6" s="32"/>
      <c r="D6" s="32"/>
      <c r="E6" s="32"/>
      <c r="F6" s="32"/>
      <c r="G6" s="32"/>
      <c r="H6" s="32"/>
      <c r="I6" s="32"/>
      <c r="J6" s="137" t="s">
        <v>56</v>
      </c>
      <c r="K6" s="13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ht="39.75" customHeight="1" spans="1:23">
      <c r="A7" s="9"/>
      <c r="B7" s="25"/>
      <c r="C7" s="9"/>
      <c r="D7" s="9"/>
      <c r="E7" s="10"/>
      <c r="F7" s="10"/>
      <c r="G7" s="10"/>
      <c r="H7" s="10"/>
      <c r="I7" s="25"/>
      <c r="J7" s="68" t="s">
        <v>56</v>
      </c>
      <c r="K7" s="68" t="s">
        <v>212</v>
      </c>
      <c r="L7" s="10"/>
      <c r="M7" s="10"/>
      <c r="N7" s="10"/>
      <c r="O7" s="10"/>
      <c r="P7" s="10"/>
      <c r="Q7" s="10"/>
      <c r="R7" s="10"/>
      <c r="S7" s="10"/>
      <c r="T7" s="10"/>
      <c r="U7" s="25"/>
      <c r="V7" s="10"/>
      <c r="W7" s="10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1">
        <v>21</v>
      </c>
      <c r="V8" s="35">
        <v>22</v>
      </c>
      <c r="W8" s="11">
        <v>23</v>
      </c>
    </row>
    <row r="9" ht="21.75" customHeight="1" spans="1:23">
      <c r="A9" s="69" t="s">
        <v>213</v>
      </c>
      <c r="B9" s="69" t="s">
        <v>214</v>
      </c>
      <c r="C9" s="69" t="s">
        <v>215</v>
      </c>
      <c r="D9" s="69" t="s">
        <v>69</v>
      </c>
      <c r="E9" s="69" t="s">
        <v>156</v>
      </c>
      <c r="F9" s="69" t="s">
        <v>98</v>
      </c>
      <c r="G9" s="69" t="s">
        <v>216</v>
      </c>
      <c r="H9" s="69" t="s">
        <v>213</v>
      </c>
      <c r="I9" s="80">
        <v>836800</v>
      </c>
      <c r="J9" s="80"/>
      <c r="K9" s="80"/>
      <c r="L9" s="80"/>
      <c r="M9" s="80"/>
      <c r="N9" s="80"/>
      <c r="O9" s="80"/>
      <c r="P9" s="80"/>
      <c r="Q9" s="80"/>
      <c r="R9" s="80">
        <v>836800</v>
      </c>
      <c r="S9" s="80"/>
      <c r="T9" s="80"/>
      <c r="U9" s="80"/>
      <c r="V9" s="80"/>
      <c r="W9" s="80">
        <v>836800</v>
      </c>
    </row>
    <row r="10" ht="21.75" customHeight="1" spans="1:23">
      <c r="A10" s="69" t="s">
        <v>217</v>
      </c>
      <c r="B10" s="69" t="s">
        <v>218</v>
      </c>
      <c r="C10" s="69" t="s">
        <v>219</v>
      </c>
      <c r="D10" s="69" t="s">
        <v>69</v>
      </c>
      <c r="E10" s="69" t="s">
        <v>156</v>
      </c>
      <c r="F10" s="69" t="s">
        <v>98</v>
      </c>
      <c r="G10" s="27">
        <v>30201</v>
      </c>
      <c r="H10" s="69" t="s">
        <v>220</v>
      </c>
      <c r="I10" s="80">
        <v>62927.36</v>
      </c>
      <c r="J10" s="80">
        <v>62927.36</v>
      </c>
      <c r="K10" s="80">
        <v>62927.36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9" t="s">
        <v>217</v>
      </c>
      <c r="B11" s="69" t="s">
        <v>221</v>
      </c>
      <c r="C11" s="69" t="s">
        <v>222</v>
      </c>
      <c r="D11" s="69" t="s">
        <v>69</v>
      </c>
      <c r="E11" s="69" t="s">
        <v>156</v>
      </c>
      <c r="F11" s="69" t="s">
        <v>98</v>
      </c>
      <c r="G11" s="69" t="s">
        <v>223</v>
      </c>
      <c r="H11" s="69" t="s">
        <v>220</v>
      </c>
      <c r="I11" s="80">
        <v>20083.2</v>
      </c>
      <c r="J11" s="80">
        <v>20083.2</v>
      </c>
      <c r="K11" s="80">
        <v>20083.2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18.75" customHeight="1" spans="1:23">
      <c r="A12" s="29" t="s">
        <v>162</v>
      </c>
      <c r="B12" s="30"/>
      <c r="C12" s="30"/>
      <c r="D12" s="30"/>
      <c r="E12" s="30"/>
      <c r="F12" s="30"/>
      <c r="G12" s="30"/>
      <c r="H12" s="34"/>
      <c r="I12" s="80">
        <v>919810.56</v>
      </c>
      <c r="J12" s="80">
        <v>83010.56</v>
      </c>
      <c r="K12" s="80">
        <v>83010.56</v>
      </c>
      <c r="L12" s="80"/>
      <c r="M12" s="80"/>
      <c r="N12" s="80"/>
      <c r="O12" s="80"/>
      <c r="P12" s="80"/>
      <c r="Q12" s="80"/>
      <c r="R12" s="80">
        <v>836800</v>
      </c>
      <c r="S12" s="80"/>
      <c r="T12" s="80"/>
      <c r="U12" s="80"/>
      <c r="V12" s="80"/>
      <c r="W12" s="80">
        <v>836800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0:10">
      <c r="J1" s="18" t="s">
        <v>224</v>
      </c>
    </row>
    <row r="2" ht="39.75" customHeight="1" spans="1:10">
      <c r="A2" s="67" t="str">
        <f>"2026"&amp;"年部门项目支出绩效目标表"</f>
        <v>2026年部门项目支出绩效目标表</v>
      </c>
      <c r="B2" s="2"/>
      <c r="C2" s="2"/>
      <c r="D2" s="2"/>
      <c r="E2" s="2"/>
      <c r="F2" s="70"/>
      <c r="G2" s="2"/>
      <c r="H2" s="70"/>
      <c r="I2" s="70"/>
      <c r="J2" s="2"/>
    </row>
    <row r="3" ht="17.25" customHeight="1" spans="1:1">
      <c r="A3" s="3" t="str">
        <f>"单位名称："&amp;"宜良实验学校"</f>
        <v>单位名称：宜良实验学校</v>
      </c>
    </row>
    <row r="4" ht="44.25" customHeight="1" spans="1:10">
      <c r="A4" s="68" t="s">
        <v>225</v>
      </c>
      <c r="B4" s="68" t="s">
        <v>226</v>
      </c>
      <c r="C4" s="68" t="s">
        <v>227</v>
      </c>
      <c r="D4" s="68" t="s">
        <v>228</v>
      </c>
      <c r="E4" s="68" t="s">
        <v>229</v>
      </c>
      <c r="F4" s="71" t="s">
        <v>230</v>
      </c>
      <c r="G4" s="68" t="s">
        <v>231</v>
      </c>
      <c r="H4" s="71" t="s">
        <v>232</v>
      </c>
      <c r="I4" s="71" t="s">
        <v>233</v>
      </c>
      <c r="J4" s="68" t="s">
        <v>234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5">
        <v>6</v>
      </c>
      <c r="G5" s="132">
        <v>7</v>
      </c>
      <c r="H5" s="35">
        <v>8</v>
      </c>
      <c r="I5" s="35">
        <v>9</v>
      </c>
      <c r="J5" s="132">
        <v>10</v>
      </c>
    </row>
    <row r="6" ht="42" customHeight="1" spans="1:10">
      <c r="A6" s="27" t="s">
        <v>69</v>
      </c>
      <c r="B6" s="69"/>
      <c r="C6" s="69"/>
      <c r="D6" s="69"/>
      <c r="E6" s="51"/>
      <c r="F6" s="72"/>
      <c r="G6" s="51"/>
      <c r="H6" s="72"/>
      <c r="I6" s="72"/>
      <c r="J6" s="51"/>
    </row>
    <row r="7" ht="42" customHeight="1" spans="1:10">
      <c r="A7" s="133" t="s">
        <v>219</v>
      </c>
      <c r="B7" s="12" t="s">
        <v>235</v>
      </c>
      <c r="C7" s="12" t="s">
        <v>236</v>
      </c>
      <c r="D7" s="12" t="s">
        <v>237</v>
      </c>
      <c r="E7" s="27" t="s">
        <v>238</v>
      </c>
      <c r="F7" s="12" t="s">
        <v>239</v>
      </c>
      <c r="G7" s="27" t="s">
        <v>240</v>
      </c>
      <c r="H7" s="12" t="s">
        <v>241</v>
      </c>
      <c r="I7" s="12" t="s">
        <v>242</v>
      </c>
      <c r="J7" s="27" t="s">
        <v>243</v>
      </c>
    </row>
    <row r="8" ht="42" customHeight="1" spans="1:10">
      <c r="A8" s="133" t="s">
        <v>219</v>
      </c>
      <c r="B8" s="12" t="s">
        <v>235</v>
      </c>
      <c r="C8" s="12" t="s">
        <v>244</v>
      </c>
      <c r="D8" s="12" t="s">
        <v>245</v>
      </c>
      <c r="E8" s="27" t="s">
        <v>246</v>
      </c>
      <c r="F8" s="12" t="s">
        <v>239</v>
      </c>
      <c r="G8" s="27" t="s">
        <v>247</v>
      </c>
      <c r="H8" s="12" t="s">
        <v>248</v>
      </c>
      <c r="I8" s="12" t="s">
        <v>249</v>
      </c>
      <c r="J8" s="27" t="s">
        <v>250</v>
      </c>
    </row>
    <row r="9" ht="42" customHeight="1" spans="1:10">
      <c r="A9" s="133" t="s">
        <v>219</v>
      </c>
      <c r="B9" s="12" t="s">
        <v>235</v>
      </c>
      <c r="C9" s="12" t="s">
        <v>251</v>
      </c>
      <c r="D9" s="12" t="s">
        <v>252</v>
      </c>
      <c r="E9" s="27" t="s">
        <v>253</v>
      </c>
      <c r="F9" s="12" t="s">
        <v>254</v>
      </c>
      <c r="G9" s="27" t="s">
        <v>255</v>
      </c>
      <c r="H9" s="12" t="s">
        <v>256</v>
      </c>
      <c r="I9" s="12" t="s">
        <v>242</v>
      </c>
      <c r="J9" s="27" t="s">
        <v>257</v>
      </c>
    </row>
    <row r="10" ht="42" customHeight="1" spans="1:10">
      <c r="A10" s="133" t="s">
        <v>222</v>
      </c>
      <c r="B10" s="12" t="s">
        <v>258</v>
      </c>
      <c r="C10" s="12" t="s">
        <v>236</v>
      </c>
      <c r="D10" s="12" t="s">
        <v>237</v>
      </c>
      <c r="E10" s="27" t="s">
        <v>238</v>
      </c>
      <c r="F10" s="12" t="s">
        <v>239</v>
      </c>
      <c r="G10" s="27" t="s">
        <v>240</v>
      </c>
      <c r="H10" s="12" t="s">
        <v>241</v>
      </c>
      <c r="I10" s="12" t="s">
        <v>242</v>
      </c>
      <c r="J10" s="27" t="s">
        <v>243</v>
      </c>
    </row>
    <row r="11" ht="42" customHeight="1" spans="1:10">
      <c r="A11" s="133" t="s">
        <v>222</v>
      </c>
      <c r="B11" s="12" t="s">
        <v>258</v>
      </c>
      <c r="C11" s="12" t="s">
        <v>244</v>
      </c>
      <c r="D11" s="12" t="s">
        <v>245</v>
      </c>
      <c r="E11" s="27" t="s">
        <v>246</v>
      </c>
      <c r="F11" s="12" t="s">
        <v>239</v>
      </c>
      <c r="G11" s="27" t="s">
        <v>247</v>
      </c>
      <c r="H11" s="12"/>
      <c r="I11" s="12" t="s">
        <v>249</v>
      </c>
      <c r="J11" s="27" t="s">
        <v>250</v>
      </c>
    </row>
    <row r="12" ht="42" customHeight="1" spans="1:10">
      <c r="A12" s="133" t="s">
        <v>222</v>
      </c>
      <c r="B12" s="12" t="s">
        <v>258</v>
      </c>
      <c r="C12" s="12" t="s">
        <v>251</v>
      </c>
      <c r="D12" s="12" t="s">
        <v>252</v>
      </c>
      <c r="E12" s="27" t="s">
        <v>253</v>
      </c>
      <c r="F12" s="12" t="s">
        <v>254</v>
      </c>
      <c r="G12" s="27" t="s">
        <v>255</v>
      </c>
      <c r="H12" s="12" t="s">
        <v>256</v>
      </c>
      <c r="I12" s="12" t="s">
        <v>242</v>
      </c>
      <c r="J12" s="27" t="s">
        <v>257</v>
      </c>
    </row>
    <row r="13" ht="42" customHeight="1" spans="1:10">
      <c r="A13" s="133" t="s">
        <v>215</v>
      </c>
      <c r="B13" s="12" t="s">
        <v>259</v>
      </c>
      <c r="C13" s="12" t="s">
        <v>236</v>
      </c>
      <c r="D13" s="12" t="s">
        <v>260</v>
      </c>
      <c r="E13" s="27" t="s">
        <v>261</v>
      </c>
      <c r="F13" s="12" t="s">
        <v>239</v>
      </c>
      <c r="G13" s="27" t="s">
        <v>262</v>
      </c>
      <c r="H13" s="12" t="s">
        <v>263</v>
      </c>
      <c r="I13" s="12" t="s">
        <v>242</v>
      </c>
      <c r="J13" s="27" t="s">
        <v>259</v>
      </c>
    </row>
    <row r="14" ht="42" customHeight="1" spans="1:10">
      <c r="A14" s="133" t="s">
        <v>215</v>
      </c>
      <c r="B14" s="12" t="s">
        <v>259</v>
      </c>
      <c r="C14" s="12" t="s">
        <v>244</v>
      </c>
      <c r="D14" s="12" t="s">
        <v>264</v>
      </c>
      <c r="E14" s="27" t="s">
        <v>259</v>
      </c>
      <c r="F14" s="12" t="s">
        <v>239</v>
      </c>
      <c r="G14" s="27" t="s">
        <v>262</v>
      </c>
      <c r="H14" s="12" t="s">
        <v>263</v>
      </c>
      <c r="I14" s="12" t="s">
        <v>242</v>
      </c>
      <c r="J14" s="27" t="s">
        <v>259</v>
      </c>
    </row>
    <row r="15" ht="42" customHeight="1" spans="1:10">
      <c r="A15" s="133" t="s">
        <v>215</v>
      </c>
      <c r="B15" s="12" t="s">
        <v>259</v>
      </c>
      <c r="C15" s="12" t="s">
        <v>251</v>
      </c>
      <c r="D15" s="12" t="s">
        <v>252</v>
      </c>
      <c r="E15" s="27" t="s">
        <v>259</v>
      </c>
      <c r="F15" s="12" t="s">
        <v>239</v>
      </c>
      <c r="G15" s="27" t="s">
        <v>265</v>
      </c>
      <c r="H15" s="12" t="s">
        <v>263</v>
      </c>
      <c r="I15" s="12" t="s">
        <v>242</v>
      </c>
      <c r="J15" s="27" t="s">
        <v>259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木子乔</cp:lastModifiedBy>
  <dcterms:created xsi:type="dcterms:W3CDTF">2026-03-20T10:16:25Z</dcterms:created>
  <dcterms:modified xsi:type="dcterms:W3CDTF">2026-03-20T10:17:20Z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9DF0A6F6B8675B852AAEBC6913B3384C_42</vt:lpwstr>
  </property>
  <property fmtid="{D5CDD505-2E9C-101B-9397-08002B2CF9AE}" pid="3" name="KSOProductBuildVer">
    <vt:lpwstr>2052-12.8.2.20327</vt:lpwstr>
  </property>
</Properties>
</file>