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<sst xmlns="http://schemas.openxmlformats.org/spreadsheetml/2006/main" count="717" uniqueCount="340">
  <si>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</si>
  <si>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</si>
  <si>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</si>
  <si>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</si>
  <si>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</si>
  <si>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</si>
  <si>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</si>
  <si>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</si>
  <si>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</si>
  <si>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</si>
  <si>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</si>
  <si>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</si>
  <si>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</si>
  <si>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</si>
  <si>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</si>
  <si>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</si>
  <si>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</si>
  <si>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</si>
  <si>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</si>
  <si>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</si>
  <si>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</si>
  <si>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</si>
  <si>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</si>
  <si>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</si>
  <si>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</si>
  <si>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</si>
  <si>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</si>
  <si>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</si>
  <si>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</si>
  <si>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</si>
  <si>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</si>
  <si>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</si>
  <si>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</si>
  <si>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</si>
  <si>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</si>
  <si>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</si>
  <si>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</si>
  <si>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</si>
  <si>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</si>
  <si>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</si>
  <si>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</si>
  <si>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</si>
  <si>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</si>
  <si>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</si>
  <si>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</si>
  <si>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</si>
  <si>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</si>
  <si>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</si>
  <si>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</si>
  <si>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</si>
  <si>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</si>
  <si>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</si>
  <si>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</si>
  <si>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</si>
  <si>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</si>
  <si>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</si>
  <si>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</si>
  <si>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</si>
  <si>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</si>
  <si>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</si>
  <si>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</si>
  <si>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</si>
  <si>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</si>
  <si>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</si>
  <si>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</si>
  <si>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</si>
  <si>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</si>
  <si>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</si>
  <si>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169004</t>
  </si>
  <si>
    <t>宜良县国有花园林场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</si>
  <si>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</si>
  <si>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</si>
  <si>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</si>
  <si>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</si>
  <si>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</si>
  <si>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</si>
  <si>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</si>
  <si>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</si>
  <si>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</si>
  <si>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</si>
  <si>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</si>
  <si>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</si>
  <si>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</si>
  <si>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</si>
  <si>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</si>
  <si>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</si>
  <si>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</si>
  <si>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</si>
  <si>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</si>
  <si>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</si>
  <si>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</si>
  <si>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</si>
  <si>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</si>
  <si>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</si>
  <si>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</si>
  <si>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</si>
  <si>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</si>
  <si>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</si>
  <si>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</si>
  <si>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</si>
  <si>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</si>
  <si>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</si>
  <si>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</si>
  <si>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</si>
  <si>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</si>
  <si>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</si>
  <si>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</si>
  <si>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</si>
  <si>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</si>
  <si>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</si>
  <si>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</si>
  <si>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</si>
  <si>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</si>
  <si>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</si>
  <si>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</si>
  <si>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</si>
  <si>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</si>
  <si>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</si>
  <si>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</si>
  <si>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</si>
  <si>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21302</t>
  </si>
  <si>
    <t>林业和草原</t>
  </si>
  <si>
    <t>2130204</t>
  </si>
  <si>
    <t>事业机构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</si>
  <si>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</si>
  <si>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</si>
  <si>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</si>
  <si>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</si>
  <si>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</si>
  <si>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</si>
  <si>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</si>
  <si>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</si>
  <si>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</si>
  <si>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</si>
  <si>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</si>
  <si>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</si>
  <si>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</si>
  <si>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</si>
  <si>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</si>
  <si>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</si>
  <si>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</si>
  <si>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</si>
  <si>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</si>
  <si>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</si>
  <si>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</si>
  <si>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</si>
  <si>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</si>
  <si>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</si>
  <si>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</si>
  <si>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</si>
  <si>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</si>
  <si>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</si>
  <si>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</si>
  <si>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</si>
  <si>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</si>
  <si>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</si>
  <si>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</si>
  <si>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</si>
  <si>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</si>
  <si>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</si>
  <si>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</si>
  <si>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</si>
  <si>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</si>
  <si>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</si>
  <si>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</si>
  <si>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</si>
  <si>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</si>
  <si>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</si>
  <si>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</si>
  <si>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</si>
  <si>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</si>
  <si>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</si>
  <si>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</si>
  <si>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</si>
  <si>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</si>
  <si>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</si>
  <si>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</si>
  <si>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</si>
  <si>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</si>
  <si>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</si>
  <si>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</si>
  <si>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</si>
  <si>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</si>
  <si>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</si>
  <si>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</si>
  <si>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</si>
  <si>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</si>
  <si>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</si>
  <si>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</si>
  <si>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</si>
  <si>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</si>
  <si>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</si>
  <si>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</si>
  <si>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</si>
  <si>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宜良县林业和草原局</t>
  </si>
  <si>
    <t>530125221100000415072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</si>
  <si>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</si>
  <si>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</si>
  <si>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</si>
  <si>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</si>
  <si>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</si>
  <si>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</si>
  <si>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</si>
  <si>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</si>
  <si>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</si>
  <si>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530125221100000415074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</si>
  <si>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</si>
  <si>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</si>
  <si>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</si>
  <si>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</si>
  <si>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</si>
  <si>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</si>
  <si>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</si>
  <si>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</si>
  <si>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</si>
  <si>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530125221100000415075</t>
  </si>
  <si>
    <t>30113</t>
  </si>
  <si>
    <t>530125221100000415078</t>
  </si>
  <si>
    <t>30217</t>
  </si>
  <si>
    <t>530125221100000415080</t>
  </si>
  <si>
    <t>工会经费</t>
  </si>
  <si>
    <t>30228</t>
  </si>
  <si>
    <t>530125221100000415101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</si>
  <si>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</si>
  <si>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</si>
  <si>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</si>
  <si>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</si>
  <si>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</si>
  <si>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</si>
  <si>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</si>
  <si>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</si>
  <si>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</si>
  <si>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30299</t>
  </si>
  <si>
    <t>其他商品和服务支出</t>
  </si>
  <si>
    <t>530125231100001264847</t>
  </si>
  <si>
    <t>离退休人员支出</t>
  </si>
  <si>
    <t>30305</t>
  </si>
  <si>
    <t>生活补助</t>
  </si>
  <si>
    <t>530125261100005040750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</si>
  <si>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</si>
  <si>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</si>
  <si>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</si>
  <si>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</si>
  <si>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</si>
  <si>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</si>
  <si>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</si>
  <si>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530125261100005045286</t>
  </si>
  <si>
    <t>遗属补助资金</t>
  </si>
  <si>
    <t>30304</t>
  </si>
  <si>
    <t>抚恤金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</si>
  <si>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</si>
  <si>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</si>
  <si>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</si>
  <si>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</si>
  <si>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</si>
  <si>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</si>
  <si>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</si>
  <si>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</si>
  <si>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</si>
  <si>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</si>
  <si>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</si>
  <si>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遗嘱补助资金</t>
  </si>
  <si>
    <t>产出指标</t>
  </si>
  <si>
    <t>时效指标</t>
  </si>
  <si>
    <t>完成时间</t>
  </si>
  <si>
    <t>&lt;=</t>
  </si>
  <si>
    <t>本年底</t>
  </si>
  <si>
    <t>年</t>
  </si>
  <si>
    <t>定量指标</t>
  </si>
  <si>
    <t>按标准测算</t>
  </si>
  <si>
    <t>效益指标</t>
  </si>
  <si>
    <t>可持续影响</t>
  </si>
  <si>
    <t>保障人员经费发放</t>
  </si>
  <si>
    <t>&gt;=</t>
  </si>
  <si>
    <t>100</t>
  </si>
  <si>
    <t>%</t>
  </si>
  <si>
    <t>定性指标</t>
  </si>
  <si>
    <t>满意度指标</t>
  </si>
  <si>
    <t>服务对象满意度</t>
  </si>
  <si>
    <t>受益对象满意度</t>
  </si>
  <si>
    <t>预算06表</t>
  </si>
  <si>
    <t>政府性基金预算支出预算表</t>
  </si>
  <si>
    <t>单位名称：昆明市发展和改革委员会</t>
  </si>
  <si>
    <t>政府性基金预算支出</t>
  </si>
  <si>
    <t>2026年我单位无次预算项目，本表为空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</si>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</sst>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4">
      <alignment horizontal="right" vertical="center"/>
    </xf>
    <xf numFmtId="177" fontId="34" fillId="0" borderId="4">
      <alignment horizontal="right" vertical="center"/>
    </xf>
    <xf numFmtId="10" fontId="34" fillId="0" borderId="4">
      <alignment horizontal="right" vertical="center"/>
    </xf>
    <xf numFmtId="178" fontId="34" fillId="0" borderId="4">
      <alignment horizontal="right" vertical="center"/>
    </xf>
    <xf numFmtId="49" fontId="34" fillId="0" borderId="4">
      <alignment horizontal="left" vertical="center" wrapText="1"/>
    </xf>
    <xf numFmtId="178" fontId="34" fillId="0" borderId="4">
      <alignment horizontal="right" vertical="center"/>
    </xf>
    <xf numFmtId="179" fontId="34" fillId="0" borderId="4">
      <alignment horizontal="right" vertical="center"/>
    </xf>
    <xf numFmtId="180" fontId="34" fillId="0" borderId="4">
      <alignment horizontal="right" vertical="center"/>
    </xf>
  </cellStyleXfs>
  <cellXfs count="19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3" fillId="0" borderId="4" xfId="0" applyNumberFormat="1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left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4" fontId="5" fillId="0" borderId="4" xfId="54" applyNumberFormat="1" applyFont="1" applyBorder="1">
      <alignment horizontal="right" vertical="center"/>
    </xf>
    <xf numFmtId="0" fontId="3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4" xfId="0" applyFont="1" applyBorder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3" fontId="3" fillId="2" borderId="4" xfId="0" applyNumberFormat="1" applyFont="1" applyFill="1" applyBorder="1" applyAlignment="1" applyProtection="1">
      <alignment horizontal="left" vertical="center"/>
      <protection locked="0"/>
    </xf>
    <xf numFmtId="4" fontId="3" fillId="0" borderId="4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4" xfId="56" applyNumberFormat="1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3" fontId="3" fillId="0" borderId="11" xfId="0" applyNumberFormat="1" applyFont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 indent="1"/>
    </xf>
    <xf numFmtId="0" fontId="3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9" fontId="5" fillId="0" borderId="4" xfId="53" applyNumberFormat="1" applyFont="1" applyBorder="1">
      <alignment horizontal="left" vertical="center" wrapText="1"/>
    </xf>
    <xf numFmtId="0" fontId="0" fillId="0" borderId="0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 applyProtection="1">
      <alignment horizontal="center" vertical="center" wrapText="1"/>
      <protection locked="0"/>
    </xf>
    <xf numFmtId="178" fontId="14" fillId="0" borderId="4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2"/>
    </xf>
    <xf numFmtId="0" fontId="3" fillId="2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vertical="top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58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"单位名称："&amp;"宜良县国有花园林场"</f>
        <v>单位名称：宜良县国有花园林场</v>
      </c>
      <c r="B3" s="160"/>
      <c r="D3" s="137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79">
        <v>6296116.05</v>
      </c>
      <c r="C6" s="163" t="s">
        <v>8</v>
      </c>
      <c r="D6" s="79"/>
    </row>
    <row r="7" ht="17.25" customHeight="1" spans="1:4">
      <c r="A7" s="163" t="s">
        <v>9</v>
      </c>
      <c r="B7" s="79"/>
      <c r="C7" s="163" t="s">
        <v>10</v>
      </c>
      <c r="D7" s="79"/>
    </row>
    <row r="8" ht="17.25" customHeight="1" spans="1:4">
      <c r="A8" s="163" t="s">
        <v>11</v>
      </c>
      <c r="B8" s="79"/>
      <c r="C8" s="195" t="s">
        <v>12</v>
      </c>
      <c r="D8" s="79"/>
    </row>
    <row r="9" ht="17.25" customHeight="1" spans="1:4">
      <c r="A9" s="163" t="s">
        <v>13</v>
      </c>
      <c r="B9" s="79"/>
      <c r="C9" s="195" t="s">
        <v>14</v>
      </c>
      <c r="D9" s="79"/>
    </row>
    <row r="10" ht="17.25" customHeight="1" spans="1:4">
      <c r="A10" s="163" t="s">
        <v>15</v>
      </c>
      <c r="B10" s="79"/>
      <c r="C10" s="195" t="s">
        <v>16</v>
      </c>
      <c r="D10" s="79"/>
    </row>
    <row r="11" ht="17.25" customHeight="1" spans="1:4">
      <c r="A11" s="163" t="s">
        <v>17</v>
      </c>
      <c r="B11" s="79"/>
      <c r="C11" s="195" t="s">
        <v>18</v>
      </c>
      <c r="D11" s="79"/>
    </row>
    <row r="12" ht="17.25" customHeight="1" spans="1:4">
      <c r="A12" s="163" t="s">
        <v>19</v>
      </c>
      <c r="B12" s="79"/>
      <c r="C12" s="27" t="s">
        <v>20</v>
      </c>
      <c r="D12" s="79"/>
    </row>
    <row r="13" ht="17.25" customHeight="1" spans="1:4">
      <c r="A13" s="163" t="s">
        <v>21</v>
      </c>
      <c r="B13" s="79"/>
      <c r="C13" s="27" t="s">
        <v>22</v>
      </c>
      <c r="D13" s="79">
        <v>1319188.47</v>
      </c>
    </row>
    <row r="14" ht="17.25" customHeight="1" spans="1:4">
      <c r="A14" s="163" t="s">
        <v>23</v>
      </c>
      <c r="B14" s="79"/>
      <c r="C14" s="27" t="s">
        <v>24</v>
      </c>
      <c r="D14" s="79">
        <v>698556.58</v>
      </c>
    </row>
    <row r="15" ht="17.25" customHeight="1" spans="1:4">
      <c r="A15" s="163" t="s">
        <v>25</v>
      </c>
      <c r="B15" s="79"/>
      <c r="C15" s="27" t="s">
        <v>26</v>
      </c>
      <c r="D15" s="79"/>
    </row>
    <row r="16" ht="17.25" customHeight="1" spans="1:4">
      <c r="A16" s="56"/>
      <c r="B16" s="79"/>
      <c r="C16" s="27" t="s">
        <v>27</v>
      </c>
      <c r="D16" s="79"/>
    </row>
    <row r="17" ht="17.25" customHeight="1" spans="1:4">
      <c r="A17" s="164"/>
      <c r="B17" s="79"/>
      <c r="C17" s="27" t="s">
        <v>28</v>
      </c>
      <c r="D17" s="79">
        <v>3876968</v>
      </c>
    </row>
    <row r="18" ht="17.25" customHeight="1" spans="1:4">
      <c r="A18" s="164"/>
      <c r="B18" s="79"/>
      <c r="C18" s="27" t="s">
        <v>29</v>
      </c>
      <c r="D18" s="79"/>
    </row>
    <row r="19" ht="17.25" customHeight="1" spans="1:4">
      <c r="A19" s="164"/>
      <c r="B19" s="79"/>
      <c r="C19" s="27" t="s">
        <v>30</v>
      </c>
      <c r="D19" s="79"/>
    </row>
    <row r="20" ht="17.25" customHeight="1" spans="1:4">
      <c r="A20" s="164"/>
      <c r="B20" s="79"/>
      <c r="C20" s="27" t="s">
        <v>31</v>
      </c>
      <c r="D20" s="79"/>
    </row>
    <row r="21" ht="17.25" customHeight="1" spans="1:4">
      <c r="A21" s="164"/>
      <c r="B21" s="79"/>
      <c r="C21" s="27" t="s">
        <v>32</v>
      </c>
      <c r="D21" s="79"/>
    </row>
    <row r="22" ht="17.25" customHeight="1" spans="1:4">
      <c r="A22" s="164"/>
      <c r="B22" s="79"/>
      <c r="C22" s="27" t="s">
        <v>33</v>
      </c>
      <c r="D22" s="79"/>
    </row>
    <row r="23" ht="17.25" customHeight="1" spans="1:4">
      <c r="A23" s="164"/>
      <c r="B23" s="79"/>
      <c r="C23" s="27" t="s">
        <v>34</v>
      </c>
      <c r="D23" s="79"/>
    </row>
    <row r="24" ht="17.25" customHeight="1" spans="1:4">
      <c r="A24" s="164"/>
      <c r="B24" s="79"/>
      <c r="C24" s="27" t="s">
        <v>35</v>
      </c>
      <c r="D24" s="79">
        <v>401403</v>
      </c>
    </row>
    <row r="25" ht="17.25" customHeight="1" spans="1:4">
      <c r="A25" s="164"/>
      <c r="B25" s="79"/>
      <c r="C25" s="27" t="s">
        <v>36</v>
      </c>
      <c r="D25" s="79"/>
    </row>
    <row r="26" ht="17.25" customHeight="1" spans="1:4">
      <c r="A26" s="164"/>
      <c r="B26" s="79"/>
      <c r="C26" s="56" t="s">
        <v>37</v>
      </c>
      <c r="D26" s="79"/>
    </row>
    <row r="27" ht="17.25" customHeight="1" spans="1:4">
      <c r="A27" s="164"/>
      <c r="B27" s="79"/>
      <c r="C27" s="27" t="s">
        <v>38</v>
      </c>
      <c r="D27" s="79"/>
    </row>
    <row r="28" ht="16.5" customHeight="1" spans="1:4">
      <c r="A28" s="164"/>
      <c r="B28" s="79"/>
      <c r="C28" s="27" t="s">
        <v>39</v>
      </c>
      <c r="D28" s="79"/>
    </row>
    <row r="29" ht="16.5" customHeight="1" spans="1:4">
      <c r="A29" s="164"/>
      <c r="B29" s="79"/>
      <c r="C29" s="56" t="s">
        <v>40</v>
      </c>
      <c r="D29" s="79"/>
    </row>
    <row r="30" ht="17.25" customHeight="1" spans="1:4">
      <c r="A30" s="164"/>
      <c r="B30" s="79"/>
      <c r="C30" s="56" t="s">
        <v>41</v>
      </c>
      <c r="D30" s="79"/>
    </row>
    <row r="31" ht="17.25" customHeight="1" spans="1:4">
      <c r="A31" s="164"/>
      <c r="B31" s="79"/>
      <c r="C31" s="27" t="s">
        <v>42</v>
      </c>
      <c r="D31" s="79"/>
    </row>
    <row r="32" ht="16.5" customHeight="1" spans="1:4">
      <c r="A32" s="164" t="s">
        <v>43</v>
      </c>
      <c r="B32" s="79">
        <v>6296116.05</v>
      </c>
      <c r="C32" s="164" t="s">
        <v>44</v>
      </c>
      <c r="D32" s="79">
        <v>6296116.05</v>
      </c>
    </row>
    <row r="33" ht="16.5" customHeight="1" spans="1:4">
      <c r="A33" s="56" t="s">
        <v>45</v>
      </c>
      <c r="B33" s="79"/>
      <c r="C33" s="56" t="s">
        <v>46</v>
      </c>
      <c r="D33" s="79"/>
    </row>
    <row r="34" ht="16.5" customHeight="1" spans="1:4">
      <c r="A34" s="27" t="s">
        <v>47</v>
      </c>
      <c r="B34" s="79"/>
      <c r="C34" s="27" t="s">
        <v>47</v>
      </c>
      <c r="D34" s="79"/>
    </row>
    <row r="35" ht="16.5" customHeight="1" spans="1:4">
      <c r="A35" s="27" t="s">
        <v>48</v>
      </c>
      <c r="B35" s="79"/>
      <c r="C35" s="27" t="s">
        <v>48</v>
      </c>
      <c r="D35" s="79"/>
    </row>
    <row r="36" ht="16.5" customHeight="1" spans="1:4">
      <c r="A36" s="165" t="s">
        <v>49</v>
      </c>
      <c r="B36" s="79">
        <v>6296116.05</v>
      </c>
      <c r="C36" s="165" t="s">
        <v>50</v>
      </c>
      <c r="D36" s="79">
        <v>6296116.05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15" t="s">
        <v>280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281</v>
      </c>
      <c r="C2" s="120"/>
      <c r="D2" s="121"/>
      <c r="E2" s="121"/>
      <c r="F2" s="121"/>
    </row>
    <row r="3" ht="13.5" customHeight="1" spans="1:6">
      <c r="A3" s="3" t="str">
        <f>"单位名称："&amp;"宜良县国有花园林场"</f>
        <v>单位名称：宜良县国有花园林场</v>
      </c>
      <c r="B3" s="3" t="s">
        <v>282</v>
      </c>
      <c r="C3" s="116"/>
      <c r="D3" s="118"/>
      <c r="E3" s="118"/>
      <c r="F3" s="115" t="s">
        <v>1</v>
      </c>
    </row>
    <row r="4" ht="19.5" customHeight="1" spans="1:6">
      <c r="A4" s="122" t="s">
        <v>177</v>
      </c>
      <c r="B4" s="123" t="s">
        <v>71</v>
      </c>
      <c r="C4" s="122" t="s">
        <v>72</v>
      </c>
      <c r="D4" s="20" t="s">
        <v>283</v>
      </c>
      <c r="E4" s="21"/>
      <c r="F4" s="22"/>
    </row>
    <row r="5" ht="18.75" customHeight="1" spans="1:6">
      <c r="A5" s="124"/>
      <c r="B5" s="125"/>
      <c r="C5" s="124"/>
      <c r="D5" s="23" t="s">
        <v>54</v>
      </c>
      <c r="E5" s="20" t="s">
        <v>74</v>
      </c>
      <c r="F5" s="23" t="s">
        <v>75</v>
      </c>
    </row>
    <row r="6" ht="18.75" customHeight="1" spans="1:6">
      <c r="A6" s="70">
        <v>1</v>
      </c>
      <c r="B6" s="126" t="s">
        <v>82</v>
      </c>
      <c r="C6" s="70">
        <v>3</v>
      </c>
      <c r="D6" s="127">
        <v>4</v>
      </c>
      <c r="E6" s="127">
        <v>5</v>
      </c>
      <c r="F6" s="127">
        <v>6</v>
      </c>
    </row>
    <row r="7" ht="21" customHeight="1" spans="1:6">
      <c r="A7" s="12"/>
      <c r="B7" s="12"/>
      <c r="C7" s="12"/>
      <c r="D7" s="79"/>
      <c r="E7" s="79"/>
      <c r="F7" s="79"/>
    </row>
    <row r="8" ht="21" customHeight="1" spans="1:6">
      <c r="A8" s="12"/>
      <c r="B8" s="12"/>
      <c r="C8" s="12"/>
      <c r="D8" s="79"/>
      <c r="E8" s="79"/>
      <c r="F8" s="79"/>
    </row>
    <row r="9" ht="18.75" customHeight="1" spans="1:6">
      <c r="A9" s="128" t="s">
        <v>168</v>
      </c>
      <c r="B9" s="128" t="s">
        <v>168</v>
      </c>
      <c r="C9" s="129" t="s">
        <v>168</v>
      </c>
      <c r="D9" s="79"/>
      <c r="E9" s="79"/>
      <c r="F9" s="79"/>
    </row>
    <row r="10" customHeight="1" spans="1:1">
      <c r="A10" t="s">
        <v>284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B23" sqref="B23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17"/>
      <c r="Q1" s="17" t="s">
        <v>285</v>
      </c>
    </row>
    <row r="2" ht="41.25" customHeight="1" spans="1:17">
      <c r="A2" s="73" t="str">
        <f>"2026"&amp;"年部门政府采购预算表"</f>
        <v>2026年部门政府采购预算表</v>
      </c>
      <c r="B2" s="2"/>
      <c r="C2" s="2"/>
      <c r="D2" s="2"/>
      <c r="E2" s="2"/>
      <c r="F2" s="2"/>
      <c r="G2" s="2"/>
      <c r="H2" s="2"/>
      <c r="I2" s="2"/>
      <c r="J2" s="2"/>
      <c r="K2" s="69"/>
      <c r="L2" s="2"/>
      <c r="M2" s="2"/>
      <c r="N2" s="69"/>
      <c r="O2" s="2"/>
      <c r="P2" s="69"/>
      <c r="Q2" s="69"/>
    </row>
    <row r="3" ht="18.75" customHeight="1" spans="1:17">
      <c r="A3" s="107" t="str">
        <f>"单位名称："&amp;"宜良县国有花园林场"</f>
        <v>单位名称：宜良县国有花园林场</v>
      </c>
      <c r="B3" s="18"/>
      <c r="C3" s="18"/>
      <c r="D3" s="18"/>
      <c r="E3" s="18"/>
      <c r="F3" s="18"/>
      <c r="G3" s="18"/>
      <c r="H3" s="18"/>
      <c r="I3" s="18"/>
      <c r="J3" s="18"/>
      <c r="P3" s="19"/>
      <c r="Q3" s="115" t="s">
        <v>1</v>
      </c>
    </row>
    <row r="4" ht="15.75" customHeight="1" spans="1:17">
      <c r="A4" s="6" t="s">
        <v>286</v>
      </c>
      <c r="B4" s="108" t="s">
        <v>287</v>
      </c>
      <c r="C4" s="108" t="s">
        <v>288</v>
      </c>
      <c r="D4" s="108" t="s">
        <v>289</v>
      </c>
      <c r="E4" s="108" t="s">
        <v>290</v>
      </c>
      <c r="F4" s="108" t="s">
        <v>291</v>
      </c>
      <c r="G4" s="88" t="s">
        <v>184</v>
      </c>
      <c r="H4" s="88"/>
      <c r="I4" s="88"/>
      <c r="J4" s="88"/>
      <c r="K4" s="99"/>
      <c r="L4" s="88"/>
      <c r="M4" s="88"/>
      <c r="N4" s="81"/>
      <c r="O4" s="88"/>
      <c r="P4" s="99"/>
      <c r="Q4" s="82"/>
    </row>
    <row r="5" ht="17.25" customHeight="1" spans="1:17">
      <c r="A5" s="8"/>
      <c r="B5" s="90"/>
      <c r="C5" s="90"/>
      <c r="D5" s="90"/>
      <c r="E5" s="90"/>
      <c r="F5" s="90"/>
      <c r="G5" s="90" t="s">
        <v>54</v>
      </c>
      <c r="H5" s="90" t="s">
        <v>57</v>
      </c>
      <c r="I5" s="90" t="s">
        <v>292</v>
      </c>
      <c r="J5" s="90" t="s">
        <v>293</v>
      </c>
      <c r="K5" s="100" t="s">
        <v>294</v>
      </c>
      <c r="L5" s="102" t="s">
        <v>295</v>
      </c>
      <c r="M5" s="102"/>
      <c r="N5" s="103"/>
      <c r="O5" s="102"/>
      <c r="P5" s="106"/>
      <c r="Q5" s="91"/>
    </row>
    <row r="6" ht="54" customHeight="1" spans="1:17">
      <c r="A6" s="10"/>
      <c r="B6" s="92"/>
      <c r="C6" s="92"/>
      <c r="D6" s="92"/>
      <c r="E6" s="92"/>
      <c r="F6" s="92"/>
      <c r="G6" s="92"/>
      <c r="H6" s="92" t="s">
        <v>56</v>
      </c>
      <c r="I6" s="92"/>
      <c r="J6" s="92"/>
      <c r="K6" s="101"/>
      <c r="L6" s="92" t="s">
        <v>56</v>
      </c>
      <c r="M6" s="92" t="s">
        <v>63</v>
      </c>
      <c r="N6" s="91" t="s">
        <v>64</v>
      </c>
      <c r="O6" s="92" t="s">
        <v>65</v>
      </c>
      <c r="P6" s="101" t="s">
        <v>66</v>
      </c>
      <c r="Q6" s="91" t="s">
        <v>67</v>
      </c>
    </row>
    <row r="7" ht="18" customHeight="1" spans="1:17">
      <c r="A7" s="109">
        <v>1</v>
      </c>
      <c r="B7" s="110">
        <v>2</v>
      </c>
      <c r="C7" s="109">
        <v>3</v>
      </c>
      <c r="D7" s="109">
        <v>4</v>
      </c>
      <c r="E7" s="110">
        <v>5</v>
      </c>
      <c r="F7" s="109">
        <v>6</v>
      </c>
      <c r="G7" s="109">
        <v>7</v>
      </c>
      <c r="H7" s="110">
        <v>8</v>
      </c>
      <c r="I7" s="109">
        <v>9</v>
      </c>
      <c r="J7" s="109">
        <v>10</v>
      </c>
      <c r="K7" s="110">
        <v>11</v>
      </c>
      <c r="L7" s="109">
        <v>12</v>
      </c>
      <c r="M7" s="109">
        <v>13</v>
      </c>
      <c r="N7" s="110">
        <v>14</v>
      </c>
      <c r="O7" s="109">
        <v>15</v>
      </c>
      <c r="P7" s="109">
        <v>16</v>
      </c>
      <c r="Q7" s="110">
        <v>17</v>
      </c>
    </row>
    <row r="8" ht="21" customHeight="1" spans="1:17">
      <c r="A8" s="93"/>
      <c r="B8" s="111"/>
      <c r="C8" s="111"/>
      <c r="D8" s="111"/>
      <c r="E8" s="113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</row>
    <row r="9" ht="21" customHeight="1" spans="1:17">
      <c r="A9" s="94"/>
      <c r="B9" s="111"/>
      <c r="C9" s="111"/>
      <c r="D9" s="111"/>
      <c r="E9" s="113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</row>
    <row r="10" ht="21" customHeight="1" spans="1:17">
      <c r="A10" s="94"/>
      <c r="B10" s="111"/>
      <c r="C10" s="111"/>
      <c r="D10" s="111"/>
      <c r="E10" s="113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</row>
    <row r="11" ht="21" customHeight="1" spans="1:17">
      <c r="A11" s="95" t="s">
        <v>168</v>
      </c>
      <c r="B11" s="112"/>
      <c r="C11" s="112"/>
      <c r="D11" s="112"/>
      <c r="E11" s="114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</row>
    <row r="12" customHeight="1" spans="1:1">
      <c r="A12" t="s">
        <v>284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80"/>
      <c r="B1" s="84"/>
      <c r="C1" s="84"/>
      <c r="D1" s="80"/>
      <c r="E1" s="80"/>
      <c r="F1" s="80"/>
      <c r="G1" s="80"/>
      <c r="H1" s="97"/>
      <c r="I1" s="80"/>
      <c r="J1" s="80"/>
      <c r="K1" s="84"/>
      <c r="L1" s="80"/>
      <c r="M1" s="104"/>
      <c r="N1" s="104" t="s">
        <v>296</v>
      </c>
    </row>
    <row r="2" ht="41.25" customHeight="1" spans="1:14">
      <c r="A2" s="73" t="str">
        <f>"2026"&amp;"年部门政府购买服务预算表"</f>
        <v>2026年部门政府购买服务预算表</v>
      </c>
      <c r="B2" s="69"/>
      <c r="C2" s="69"/>
      <c r="D2" s="85"/>
      <c r="E2" s="85"/>
      <c r="F2" s="85"/>
      <c r="G2" s="85"/>
      <c r="H2" s="98"/>
      <c r="I2" s="85"/>
      <c r="J2" s="85"/>
      <c r="K2" s="69"/>
      <c r="L2" s="85"/>
      <c r="M2" s="98"/>
      <c r="N2" s="69"/>
    </row>
    <row r="3" ht="22.5" customHeight="1" spans="1:14">
      <c r="A3" s="74" t="str">
        <f>"单位名称："&amp;"宜良县国有花园林场"</f>
        <v>单位名称：宜良县国有花园林场</v>
      </c>
      <c r="B3" s="86"/>
      <c r="C3" s="86"/>
      <c r="D3" s="75"/>
      <c r="E3" s="75"/>
      <c r="F3" s="75"/>
      <c r="G3" s="75"/>
      <c r="H3" s="97"/>
      <c r="I3" s="80"/>
      <c r="J3" s="80"/>
      <c r="K3" s="84"/>
      <c r="L3" s="80"/>
      <c r="M3" s="105"/>
      <c r="N3" s="104" t="s">
        <v>1</v>
      </c>
    </row>
    <row r="4" ht="24" customHeight="1" spans="1:14">
      <c r="A4" s="6" t="s">
        <v>286</v>
      </c>
      <c r="B4" s="87" t="s">
        <v>297</v>
      </c>
      <c r="C4" s="87" t="s">
        <v>298</v>
      </c>
      <c r="D4" s="88" t="s">
        <v>184</v>
      </c>
      <c r="E4" s="88"/>
      <c r="F4" s="88"/>
      <c r="G4" s="88"/>
      <c r="H4" s="99"/>
      <c r="I4" s="88"/>
      <c r="J4" s="88"/>
      <c r="K4" s="81"/>
      <c r="L4" s="88"/>
      <c r="M4" s="99"/>
      <c r="N4" s="82"/>
    </row>
    <row r="5" ht="24" customHeight="1" spans="1:14">
      <c r="A5" s="8"/>
      <c r="B5" s="89"/>
      <c r="C5" s="89"/>
      <c r="D5" s="90" t="s">
        <v>54</v>
      </c>
      <c r="E5" s="90" t="s">
        <v>57</v>
      </c>
      <c r="F5" s="90" t="s">
        <v>292</v>
      </c>
      <c r="G5" s="90" t="s">
        <v>293</v>
      </c>
      <c r="H5" s="100" t="s">
        <v>294</v>
      </c>
      <c r="I5" s="102" t="s">
        <v>295</v>
      </c>
      <c r="J5" s="102"/>
      <c r="K5" s="103"/>
      <c r="L5" s="102"/>
      <c r="M5" s="106"/>
      <c r="N5" s="91"/>
    </row>
    <row r="6" ht="54" customHeight="1" spans="1:14">
      <c r="A6" s="10"/>
      <c r="B6" s="91"/>
      <c r="C6" s="91"/>
      <c r="D6" s="92"/>
      <c r="E6" s="92" t="s">
        <v>56</v>
      </c>
      <c r="F6" s="92"/>
      <c r="G6" s="92"/>
      <c r="H6" s="101"/>
      <c r="I6" s="92" t="s">
        <v>56</v>
      </c>
      <c r="J6" s="92" t="s">
        <v>63</v>
      </c>
      <c r="K6" s="91" t="s">
        <v>64</v>
      </c>
      <c r="L6" s="92" t="s">
        <v>65</v>
      </c>
      <c r="M6" s="101" t="s">
        <v>66</v>
      </c>
      <c r="N6" s="91" t="s">
        <v>67</v>
      </c>
    </row>
    <row r="7" ht="17.25" customHeight="1" spans="1:14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24">
        <v>10</v>
      </c>
      <c r="K7" s="24">
        <v>11</v>
      </c>
      <c r="L7" s="24">
        <v>12</v>
      </c>
      <c r="M7" s="24">
        <v>13</v>
      </c>
      <c r="N7" s="24">
        <v>14</v>
      </c>
    </row>
    <row r="8" ht="21" customHeight="1" spans="1:14">
      <c r="A8" s="93"/>
      <c r="B8" s="94"/>
      <c r="C8" s="94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ht="21" customHeight="1" spans="1:14">
      <c r="A9" s="94"/>
      <c r="B9" s="94"/>
      <c r="C9" s="94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ht="21" customHeight="1" spans="1:14">
      <c r="A10" s="94"/>
      <c r="B10" s="94"/>
      <c r="C10" s="94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ht="21" customHeight="1" spans="1:14">
      <c r="A11" s="95" t="s">
        <v>168</v>
      </c>
      <c r="B11" s="96"/>
      <c r="C11" s="96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</row>
    <row r="12" customHeight="1" spans="1:1">
      <c r="A12" t="s">
        <v>284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B21" sqref="B21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72"/>
      <c r="W1" s="17"/>
      <c r="X1" s="17"/>
      <c r="Y1" s="17" t="s">
        <v>299</v>
      </c>
    </row>
    <row r="2" ht="41.25" customHeight="1" spans="1:25">
      <c r="A2" s="73" t="str">
        <f>"2026"&amp;"年对下转移支付预算表"</f>
        <v>2026年对下转移支付预算表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69"/>
      <c r="X2" s="69"/>
      <c r="Y2" s="69"/>
    </row>
    <row r="3" ht="18" customHeight="1" spans="1:25">
      <c r="A3" s="74" t="str">
        <f>"单位名称："&amp;"宜良县国有花园林场"</f>
        <v>单位名称：宜良县国有花园林场</v>
      </c>
      <c r="B3" s="75"/>
      <c r="C3" s="75"/>
      <c r="D3" s="76"/>
      <c r="E3" s="80"/>
      <c r="F3" s="80"/>
      <c r="G3" s="80"/>
      <c r="H3" s="80"/>
      <c r="I3" s="80"/>
      <c r="W3" s="19"/>
      <c r="X3" s="19"/>
      <c r="Y3" s="19" t="s">
        <v>1</v>
      </c>
    </row>
    <row r="4" ht="19.5" customHeight="1" spans="1:25">
      <c r="A4" s="30" t="s">
        <v>300</v>
      </c>
      <c r="B4" s="20" t="s">
        <v>184</v>
      </c>
      <c r="C4" s="21"/>
      <c r="D4" s="21"/>
      <c r="E4" s="20" t="s">
        <v>301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81"/>
      <c r="X4" s="82"/>
      <c r="Y4" s="82"/>
    </row>
    <row r="5" ht="40.5" customHeight="1" spans="1:25">
      <c r="A5" s="24"/>
      <c r="B5" s="31" t="s">
        <v>54</v>
      </c>
      <c r="C5" s="6" t="s">
        <v>57</v>
      </c>
      <c r="D5" s="77" t="s">
        <v>292</v>
      </c>
      <c r="E5" s="59" t="s">
        <v>302</v>
      </c>
      <c r="F5" s="59" t="s">
        <v>303</v>
      </c>
      <c r="G5" s="59" t="s">
        <v>304</v>
      </c>
      <c r="H5" s="59" t="s">
        <v>305</v>
      </c>
      <c r="I5" s="59" t="s">
        <v>306</v>
      </c>
      <c r="J5" s="59" t="s">
        <v>307</v>
      </c>
      <c r="K5" s="59" t="s">
        <v>308</v>
      </c>
      <c r="L5" s="59" t="s">
        <v>309</v>
      </c>
      <c r="M5" s="59" t="s">
        <v>310</v>
      </c>
      <c r="N5" s="59" t="s">
        <v>311</v>
      </c>
      <c r="O5" s="59" t="s">
        <v>312</v>
      </c>
      <c r="P5" s="59" t="s">
        <v>313</v>
      </c>
      <c r="Q5" s="59" t="s">
        <v>314</v>
      </c>
      <c r="R5" s="59" t="s">
        <v>315</v>
      </c>
      <c r="S5" s="59" t="s">
        <v>316</v>
      </c>
      <c r="T5" s="59" t="s">
        <v>317</v>
      </c>
      <c r="U5" s="59" t="s">
        <v>318</v>
      </c>
      <c r="V5" s="59" t="s">
        <v>319</v>
      </c>
      <c r="W5" s="59" t="s">
        <v>320</v>
      </c>
      <c r="X5" s="83" t="s">
        <v>321</v>
      </c>
      <c r="Y5" s="83" t="s">
        <v>322</v>
      </c>
    </row>
    <row r="6" ht="19.5" customHeight="1" spans="1:25">
      <c r="A6" s="11">
        <v>1</v>
      </c>
      <c r="B6" s="11">
        <v>2</v>
      </c>
      <c r="C6" s="11">
        <v>3</v>
      </c>
      <c r="D6" s="78">
        <v>4</v>
      </c>
      <c r="E6" s="34">
        <v>5</v>
      </c>
      <c r="F6" s="11">
        <v>6</v>
      </c>
      <c r="G6" s="11">
        <v>7</v>
      </c>
      <c r="H6" s="78">
        <v>8</v>
      </c>
      <c r="I6" s="11">
        <v>9</v>
      </c>
      <c r="J6" s="11">
        <v>10</v>
      </c>
      <c r="K6" s="11">
        <v>11</v>
      </c>
      <c r="L6" s="78">
        <v>12</v>
      </c>
      <c r="M6" s="11">
        <v>13</v>
      </c>
      <c r="N6" s="11">
        <v>14</v>
      </c>
      <c r="O6" s="11">
        <v>15</v>
      </c>
      <c r="P6" s="78">
        <v>16</v>
      </c>
      <c r="Q6" s="11">
        <v>17</v>
      </c>
      <c r="R6" s="11">
        <v>18</v>
      </c>
      <c r="S6" s="11">
        <v>19</v>
      </c>
      <c r="T6" s="78">
        <v>20</v>
      </c>
      <c r="U6" s="78">
        <v>21</v>
      </c>
      <c r="V6" s="78">
        <v>22</v>
      </c>
      <c r="W6" s="34">
        <v>23</v>
      </c>
      <c r="X6" s="34">
        <v>24</v>
      </c>
      <c r="Y6" s="34">
        <v>25</v>
      </c>
    </row>
    <row r="7" ht="19.5" customHeight="1" spans="1:25">
      <c r="A7" s="26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ht="19.5" customHeight="1" spans="1:25">
      <c r="A8" s="68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</row>
    <row r="9" customHeight="1" spans="1:1">
      <c r="A9" t="s">
        <v>284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31" sqref="B3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17" t="s">
        <v>323</v>
      </c>
    </row>
    <row r="2" ht="41.25" customHeight="1" spans="1:10">
      <c r="A2" s="66" t="str">
        <f>"2026"&amp;"年对下转移支付绩效目标表"</f>
        <v>2026年对下转移支付绩效目标表</v>
      </c>
      <c r="B2" s="2"/>
      <c r="C2" s="2"/>
      <c r="D2" s="2"/>
      <c r="E2" s="2"/>
      <c r="F2" s="69"/>
      <c r="G2" s="2"/>
      <c r="H2" s="69"/>
      <c r="I2" s="69"/>
      <c r="J2" s="2"/>
    </row>
    <row r="3" ht="17.25" customHeight="1" spans="1:1">
      <c r="A3" s="3" t="str">
        <f>"单位名称："&amp;"宜良县国有花园林场"</f>
        <v>单位名称：宜良县国有花园林场</v>
      </c>
    </row>
    <row r="4" ht="44.25" customHeight="1" spans="1:10">
      <c r="A4" s="67" t="s">
        <v>251</v>
      </c>
      <c r="B4" s="67" t="s">
        <v>252</v>
      </c>
      <c r="C4" s="67" t="s">
        <v>253</v>
      </c>
      <c r="D4" s="67" t="s">
        <v>254</v>
      </c>
      <c r="E4" s="67" t="s">
        <v>255</v>
      </c>
      <c r="F4" s="70" t="s">
        <v>256</v>
      </c>
      <c r="G4" s="67" t="s">
        <v>257</v>
      </c>
      <c r="H4" s="70" t="s">
        <v>258</v>
      </c>
      <c r="I4" s="70" t="s">
        <v>259</v>
      </c>
      <c r="J4" s="67" t="s">
        <v>260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70">
        <v>6</v>
      </c>
      <c r="G5" s="67">
        <v>7</v>
      </c>
      <c r="H5" s="70">
        <v>8</v>
      </c>
      <c r="I5" s="70">
        <v>9</v>
      </c>
      <c r="J5" s="67">
        <v>10</v>
      </c>
    </row>
    <row r="6" ht="42" customHeight="1" spans="1:10">
      <c r="A6" s="26"/>
      <c r="B6" s="68"/>
      <c r="C6" s="68"/>
      <c r="D6" s="68"/>
      <c r="E6" s="50"/>
      <c r="F6" s="71"/>
      <c r="G6" s="50"/>
      <c r="H6" s="71"/>
      <c r="I6" s="71"/>
      <c r="J6" s="50"/>
    </row>
    <row r="7" ht="42" customHeight="1" spans="1:10">
      <c r="A7" s="26"/>
      <c r="B7" s="12"/>
      <c r="C7" s="12"/>
      <c r="D7" s="12"/>
      <c r="E7" s="26"/>
      <c r="F7" s="12"/>
      <c r="G7" s="26"/>
      <c r="H7" s="12"/>
      <c r="I7" s="12"/>
      <c r="J7" s="26"/>
    </row>
    <row r="8" customHeight="1" spans="1:1">
      <c r="A8" t="s">
        <v>284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B23" sqref="B23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324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1" spans="1:8">
      <c r="A3" s="42" t="str">
        <f>"单位名称："&amp;"宜良县国有花园林场"</f>
        <v>单位名称：宜良县国有花园林场</v>
      </c>
      <c r="B3" s="43"/>
      <c r="C3" s="44"/>
      <c r="E3" s="41"/>
      <c r="F3" s="40"/>
      <c r="G3" s="40"/>
      <c r="H3" s="58" t="s">
        <v>1</v>
      </c>
    </row>
    <row r="4" ht="28.5" customHeight="1" spans="1:8">
      <c r="A4" s="45" t="s">
        <v>177</v>
      </c>
      <c r="B4" s="46" t="s">
        <v>325</v>
      </c>
      <c r="C4" s="45" t="s">
        <v>326</v>
      </c>
      <c r="D4" s="45" t="s">
        <v>327</v>
      </c>
      <c r="E4" s="45" t="s">
        <v>328</v>
      </c>
      <c r="F4" s="59" t="s">
        <v>329</v>
      </c>
      <c r="G4" s="34"/>
      <c r="H4" s="45"/>
    </row>
    <row r="5" ht="21" customHeight="1" spans="1:8">
      <c r="A5" s="46"/>
      <c r="B5" s="47"/>
      <c r="C5" s="48"/>
      <c r="D5" s="47"/>
      <c r="E5" s="47"/>
      <c r="F5" s="59" t="s">
        <v>290</v>
      </c>
      <c r="G5" s="59" t="s">
        <v>330</v>
      </c>
      <c r="H5" s="59" t="s">
        <v>331</v>
      </c>
    </row>
    <row r="6" ht="17.25" customHeight="1" spans="1:8">
      <c r="A6" s="49" t="s">
        <v>81</v>
      </c>
      <c r="B6" s="49">
        <v>2</v>
      </c>
      <c r="C6" s="50">
        <v>3</v>
      </c>
      <c r="D6" s="49">
        <v>4</v>
      </c>
      <c r="E6" s="60">
        <v>5</v>
      </c>
      <c r="F6" s="61">
        <v>6</v>
      </c>
      <c r="G6" s="50">
        <v>7</v>
      </c>
      <c r="H6" s="50">
        <v>8</v>
      </c>
    </row>
    <row r="7" ht="19.5" customHeight="1" spans="1:8">
      <c r="A7" s="51"/>
      <c r="B7" s="27"/>
      <c r="C7" s="26"/>
      <c r="D7" s="12"/>
      <c r="E7" s="61"/>
      <c r="F7" s="62"/>
      <c r="G7" s="63"/>
      <c r="H7" s="63"/>
    </row>
    <row r="8" ht="19.5" customHeight="1" spans="1:8">
      <c r="A8" s="51"/>
      <c r="B8" s="27"/>
      <c r="C8" s="26"/>
      <c r="D8" s="12"/>
      <c r="E8" s="61"/>
      <c r="F8" s="62"/>
      <c r="G8" s="63"/>
      <c r="H8" s="63"/>
    </row>
    <row r="9" ht="19.5" customHeight="1" spans="1:8">
      <c r="A9" s="52" t="s">
        <v>54</v>
      </c>
      <c r="B9" s="53"/>
      <c r="C9" s="54"/>
      <c r="D9" s="55"/>
      <c r="E9" s="55"/>
      <c r="F9" s="62"/>
      <c r="G9" s="63"/>
      <c r="H9" s="63"/>
    </row>
    <row r="10" ht="19.5" customHeight="1" spans="1:8">
      <c r="A10" s="56" t="s">
        <v>332</v>
      </c>
      <c r="B10" s="53"/>
      <c r="C10" s="54"/>
      <c r="D10" s="57"/>
      <c r="E10" s="57"/>
      <c r="F10" s="64"/>
      <c r="G10" s="65"/>
      <c r="H10" s="65"/>
    </row>
    <row r="11" customHeight="1" spans="1:1">
      <c r="A11" t="s">
        <v>284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F18" sqref="F18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17" t="s">
        <v>333</v>
      </c>
    </row>
    <row r="2" ht="41.25" customHeight="1" spans="1:11">
      <c r="A2" s="2" t="str">
        <f>"2026"&amp;"年上级转移支付补助项目支出预算表"</f>
        <v>2026年上级转移支付补助项目支出预算表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3.5" customHeight="1" spans="1:11">
      <c r="A3" s="3" t="str">
        <f>"单位名称："&amp;"宜良县国有花园林场"</f>
        <v>单位名称：宜良县国有花园林场</v>
      </c>
      <c r="B3" s="4"/>
      <c r="C3" s="4"/>
      <c r="D3" s="4"/>
      <c r="E3" s="4"/>
      <c r="F3" s="4"/>
      <c r="G3" s="4"/>
      <c r="H3" s="18"/>
      <c r="I3" s="18"/>
      <c r="J3" s="18"/>
      <c r="K3" s="19" t="s">
        <v>1</v>
      </c>
    </row>
    <row r="4" ht="21.75" customHeight="1" spans="1:11">
      <c r="A4" s="5" t="s">
        <v>241</v>
      </c>
      <c r="B4" s="5" t="s">
        <v>179</v>
      </c>
      <c r="C4" s="5" t="s">
        <v>242</v>
      </c>
      <c r="D4" s="6" t="s">
        <v>180</v>
      </c>
      <c r="E4" s="6" t="s">
        <v>181</v>
      </c>
      <c r="F4" s="6" t="s">
        <v>182</v>
      </c>
      <c r="G4" s="6" t="s">
        <v>183</v>
      </c>
      <c r="H4" s="30" t="s">
        <v>54</v>
      </c>
      <c r="I4" s="20" t="s">
        <v>334</v>
      </c>
      <c r="J4" s="21"/>
      <c r="K4" s="22"/>
    </row>
    <row r="5" ht="21.75" customHeight="1" spans="1:11">
      <c r="A5" s="7"/>
      <c r="B5" s="7"/>
      <c r="C5" s="7"/>
      <c r="D5" s="8"/>
      <c r="E5" s="8"/>
      <c r="F5" s="8"/>
      <c r="G5" s="8"/>
      <c r="H5" s="31"/>
      <c r="I5" s="6" t="s">
        <v>57</v>
      </c>
      <c r="J5" s="6" t="s">
        <v>58</v>
      </c>
      <c r="K5" s="6" t="s">
        <v>59</v>
      </c>
    </row>
    <row r="6" ht="40.5" customHeight="1" spans="1:11">
      <c r="A6" s="9"/>
      <c r="B6" s="9"/>
      <c r="C6" s="9"/>
      <c r="D6" s="10"/>
      <c r="E6" s="10"/>
      <c r="F6" s="10"/>
      <c r="G6" s="10"/>
      <c r="H6" s="24"/>
      <c r="I6" s="10" t="s">
        <v>56</v>
      </c>
      <c r="J6" s="10"/>
      <c r="K6" s="1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34">
        <v>10</v>
      </c>
      <c r="K7" s="34">
        <v>11</v>
      </c>
    </row>
    <row r="8" ht="18.75" customHeight="1" spans="1:11">
      <c r="A8" s="26"/>
      <c r="B8" s="12"/>
      <c r="C8" s="26"/>
      <c r="D8" s="26"/>
      <c r="E8" s="26"/>
      <c r="F8" s="26"/>
      <c r="G8" s="26"/>
      <c r="H8" s="32"/>
      <c r="I8" s="35"/>
      <c r="J8" s="35"/>
      <c r="K8" s="32"/>
    </row>
    <row r="9" ht="18.75" customHeight="1" spans="1:11">
      <c r="A9" s="27"/>
      <c r="B9" s="12"/>
      <c r="C9" s="12"/>
      <c r="D9" s="12"/>
      <c r="E9" s="12"/>
      <c r="F9" s="12"/>
      <c r="G9" s="12"/>
      <c r="H9" s="25"/>
      <c r="I9" s="25"/>
      <c r="J9" s="25"/>
      <c r="K9" s="32"/>
    </row>
    <row r="10" ht="18.75" customHeight="1" spans="1:11">
      <c r="A10" s="28" t="s">
        <v>168</v>
      </c>
      <c r="B10" s="29"/>
      <c r="C10" s="29"/>
      <c r="D10" s="29"/>
      <c r="E10" s="29"/>
      <c r="F10" s="29"/>
      <c r="G10" s="33"/>
      <c r="H10" s="25"/>
      <c r="I10" s="25"/>
      <c r="J10" s="25"/>
      <c r="K10" s="32"/>
    </row>
    <row r="11" customHeight="1" spans="1:1">
      <c r="A11" t="s">
        <v>284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E18" sqref="E1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17" t="s">
        <v>335</v>
      </c>
    </row>
    <row r="2" ht="41.25" customHeight="1" spans="1:7">
      <c r="A2" s="2" t="str">
        <f>"2026"&amp;"年部门项目中期规划预算表"</f>
        <v>2026年部门项目中期规划预算表</v>
      </c>
      <c r="B2" s="2"/>
      <c r="C2" s="2"/>
      <c r="D2" s="2"/>
      <c r="E2" s="2"/>
      <c r="F2" s="2"/>
      <c r="G2" s="2"/>
    </row>
    <row r="3" ht="13.5" customHeight="1" spans="1:7">
      <c r="A3" s="3" t="str">
        <f>"单位名称："&amp;"宜良县国有花园林场"</f>
        <v>单位名称：宜良县国有花园林场</v>
      </c>
      <c r="B3" s="4"/>
      <c r="C3" s="4"/>
      <c r="D3" s="4"/>
      <c r="E3" s="18"/>
      <c r="F3" s="18"/>
      <c r="G3" s="19" t="s">
        <v>1</v>
      </c>
    </row>
    <row r="4" ht="21.75" customHeight="1" spans="1:7">
      <c r="A4" s="5" t="s">
        <v>242</v>
      </c>
      <c r="B4" s="5" t="s">
        <v>241</v>
      </c>
      <c r="C4" s="5" t="s">
        <v>179</v>
      </c>
      <c r="D4" s="6" t="s">
        <v>336</v>
      </c>
      <c r="E4" s="20" t="s">
        <v>57</v>
      </c>
      <c r="F4" s="21"/>
      <c r="G4" s="22"/>
    </row>
    <row r="5" ht="21.75" customHeight="1" spans="1:7">
      <c r="A5" s="7"/>
      <c r="B5" s="7"/>
      <c r="C5" s="7"/>
      <c r="D5" s="8"/>
      <c r="E5" s="23" t="str">
        <f>"2026"&amp;"年"</f>
        <v>2026年</v>
      </c>
      <c r="F5" s="6" t="str">
        <f>("2026"+1)&amp;"年"</f>
        <v>2027年</v>
      </c>
      <c r="G5" s="6" t="str">
        <f>("2026"+2)&amp;"年"</f>
        <v>2028年</v>
      </c>
    </row>
    <row r="6" ht="40.5" customHeight="1" spans="1:7">
      <c r="A6" s="9"/>
      <c r="B6" s="9"/>
      <c r="C6" s="9"/>
      <c r="D6" s="10"/>
      <c r="E6" s="24"/>
      <c r="F6" s="10" t="s">
        <v>56</v>
      </c>
      <c r="G6" s="10"/>
    </row>
    <row r="7" ht="15" customHeight="1" spans="1:7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ht="17.25" customHeight="1" spans="1:7">
      <c r="A8" s="12" t="s">
        <v>69</v>
      </c>
      <c r="B8" s="13"/>
      <c r="C8" s="13"/>
      <c r="D8" s="12"/>
      <c r="E8" s="25">
        <v>20784</v>
      </c>
      <c r="F8" s="25"/>
      <c r="G8" s="25"/>
    </row>
    <row r="9" ht="18.75" customHeight="1" spans="1:7">
      <c r="A9" s="12"/>
      <c r="B9" s="12" t="s">
        <v>337</v>
      </c>
      <c r="C9" s="12" t="s">
        <v>247</v>
      </c>
      <c r="D9" s="12" t="s">
        <v>338</v>
      </c>
      <c r="E9" s="25">
        <v>20784</v>
      </c>
      <c r="F9" s="25"/>
      <c r="G9" s="25"/>
    </row>
    <row r="10" ht="18.75" customHeight="1" spans="1:7">
      <c r="A10" s="14" t="s">
        <v>54</v>
      </c>
      <c r="B10" s="15" t="s">
        <v>339</v>
      </c>
      <c r="C10" s="15"/>
      <c r="D10" s="16"/>
      <c r="E10" s="25">
        <v>20784</v>
      </c>
      <c r="F10" s="25"/>
      <c r="G10" s="25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58" t="s">
        <v>51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"单位名称："&amp;"宜良县国有花园林场"</f>
        <v>单位名称：宜良县国有花园林场</v>
      </c>
      <c r="S3" s="44" t="s">
        <v>1</v>
      </c>
    </row>
    <row r="4" ht="21.75" customHeight="1" spans="1:19">
      <c r="A4" s="181" t="s">
        <v>52</v>
      </c>
      <c r="B4" s="182" t="s">
        <v>53</v>
      </c>
      <c r="C4" s="182" t="s">
        <v>54</v>
      </c>
      <c r="D4" s="183" t="s">
        <v>55</v>
      </c>
      <c r="E4" s="183"/>
      <c r="F4" s="183"/>
      <c r="G4" s="183"/>
      <c r="H4" s="183"/>
      <c r="I4" s="128"/>
      <c r="J4" s="183"/>
      <c r="K4" s="183"/>
      <c r="L4" s="183"/>
      <c r="M4" s="183"/>
      <c r="N4" s="193"/>
      <c r="O4" s="183" t="s">
        <v>45</v>
      </c>
      <c r="P4" s="183"/>
      <c r="Q4" s="183"/>
      <c r="R4" s="183"/>
      <c r="S4" s="193"/>
    </row>
    <row r="5" ht="27" customHeight="1" spans="1:19">
      <c r="A5" s="184"/>
      <c r="B5" s="185"/>
      <c r="C5" s="185"/>
      <c r="D5" s="185" t="s">
        <v>56</v>
      </c>
      <c r="E5" s="185" t="s">
        <v>57</v>
      </c>
      <c r="F5" s="185" t="s">
        <v>58</v>
      </c>
      <c r="G5" s="185" t="s">
        <v>59</v>
      </c>
      <c r="H5" s="185" t="s">
        <v>60</v>
      </c>
      <c r="I5" s="190" t="s">
        <v>61</v>
      </c>
      <c r="J5" s="191"/>
      <c r="K5" s="191"/>
      <c r="L5" s="191"/>
      <c r="M5" s="191"/>
      <c r="N5" s="192"/>
      <c r="O5" s="185" t="s">
        <v>56</v>
      </c>
      <c r="P5" s="185" t="s">
        <v>57</v>
      </c>
      <c r="Q5" s="185" t="s">
        <v>58</v>
      </c>
      <c r="R5" s="185" t="s">
        <v>59</v>
      </c>
      <c r="S5" s="185" t="s">
        <v>62</v>
      </c>
    </row>
    <row r="6" ht="30" customHeight="1" spans="1:19">
      <c r="A6" s="186"/>
      <c r="B6" s="187"/>
      <c r="C6" s="114"/>
      <c r="D6" s="114"/>
      <c r="E6" s="114"/>
      <c r="F6" s="114"/>
      <c r="G6" s="114"/>
      <c r="H6" s="114"/>
      <c r="I6" s="71" t="s">
        <v>56</v>
      </c>
      <c r="J6" s="192" t="s">
        <v>63</v>
      </c>
      <c r="K6" s="192" t="s">
        <v>64</v>
      </c>
      <c r="L6" s="192" t="s">
        <v>65</v>
      </c>
      <c r="M6" s="192" t="s">
        <v>66</v>
      </c>
      <c r="N6" s="192" t="s">
        <v>67</v>
      </c>
      <c r="O6" s="194"/>
      <c r="P6" s="194"/>
      <c r="Q6" s="194"/>
      <c r="R6" s="194"/>
      <c r="S6" s="114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71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12" t="s">
        <v>68</v>
      </c>
      <c r="B8" s="12" t="s">
        <v>69</v>
      </c>
      <c r="C8" s="79">
        <v>6296116.05</v>
      </c>
      <c r="D8" s="79">
        <v>6296116.05</v>
      </c>
      <c r="E8" s="79">
        <v>6296116.05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</row>
    <row r="9" ht="18" customHeight="1" spans="1:19">
      <c r="A9" s="46" t="s">
        <v>54</v>
      </c>
      <c r="B9" s="189"/>
      <c r="C9" s="79">
        <v>6296116.05</v>
      </c>
      <c r="D9" s="79">
        <v>6296116.05</v>
      </c>
      <c r="E9" s="79">
        <v>6296116.05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70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"单位名称："&amp;"宜良县国有花园林场"</f>
        <v>单位名称：宜良县国有花园林场</v>
      </c>
      <c r="O3" s="44" t="s">
        <v>1</v>
      </c>
    </row>
    <row r="4" ht="27" customHeight="1" spans="1:15">
      <c r="A4" s="167" t="s">
        <v>71</v>
      </c>
      <c r="B4" s="167" t="s">
        <v>72</v>
      </c>
      <c r="C4" s="167" t="s">
        <v>54</v>
      </c>
      <c r="D4" s="168" t="s">
        <v>57</v>
      </c>
      <c r="E4" s="175"/>
      <c r="F4" s="176"/>
      <c r="G4" s="177" t="s">
        <v>58</v>
      </c>
      <c r="H4" s="177" t="s">
        <v>59</v>
      </c>
      <c r="I4" s="177" t="s">
        <v>73</v>
      </c>
      <c r="J4" s="168" t="s">
        <v>61</v>
      </c>
      <c r="K4" s="175"/>
      <c r="L4" s="175"/>
      <c r="M4" s="175"/>
      <c r="N4" s="179"/>
      <c r="O4" s="180"/>
    </row>
    <row r="5" ht="42" customHeight="1" spans="1:15">
      <c r="A5" s="169"/>
      <c r="B5" s="169"/>
      <c r="C5" s="170"/>
      <c r="D5" s="171" t="s">
        <v>56</v>
      </c>
      <c r="E5" s="171" t="s">
        <v>74</v>
      </c>
      <c r="F5" s="171" t="s">
        <v>75</v>
      </c>
      <c r="G5" s="170"/>
      <c r="H5" s="170"/>
      <c r="I5" s="178"/>
      <c r="J5" s="171" t="s">
        <v>56</v>
      </c>
      <c r="K5" s="161" t="s">
        <v>76</v>
      </c>
      <c r="L5" s="161" t="s">
        <v>77</v>
      </c>
      <c r="M5" s="161" t="s">
        <v>78</v>
      </c>
      <c r="N5" s="161" t="s">
        <v>79</v>
      </c>
      <c r="O5" s="161" t="s">
        <v>80</v>
      </c>
    </row>
    <row r="6" ht="18" customHeight="1" spans="1:15">
      <c r="A6" s="49" t="s">
        <v>81</v>
      </c>
      <c r="B6" s="49" t="s">
        <v>82</v>
      </c>
      <c r="C6" s="49" t="s">
        <v>83</v>
      </c>
      <c r="D6" s="61" t="s">
        <v>84</v>
      </c>
      <c r="E6" s="61" t="s">
        <v>85</v>
      </c>
      <c r="F6" s="61" t="s">
        <v>86</v>
      </c>
      <c r="G6" s="61" t="s">
        <v>87</v>
      </c>
      <c r="H6" s="61" t="s">
        <v>88</v>
      </c>
      <c r="I6" s="61" t="s">
        <v>89</v>
      </c>
      <c r="J6" s="61" t="s">
        <v>90</v>
      </c>
      <c r="K6" s="61" t="s">
        <v>91</v>
      </c>
      <c r="L6" s="61" t="s">
        <v>92</v>
      </c>
      <c r="M6" s="61" t="s">
        <v>93</v>
      </c>
      <c r="N6" s="49" t="s">
        <v>94</v>
      </c>
      <c r="O6" s="61" t="s">
        <v>95</v>
      </c>
    </row>
    <row r="7" ht="21" customHeight="1" spans="1:15">
      <c r="A7" s="51" t="s">
        <v>96</v>
      </c>
      <c r="B7" s="51" t="s">
        <v>97</v>
      </c>
      <c r="C7" s="79">
        <v>1319188.47</v>
      </c>
      <c r="D7" s="79">
        <v>1319188.47</v>
      </c>
      <c r="E7" s="79">
        <v>1298404.47</v>
      </c>
      <c r="F7" s="79">
        <v>20784</v>
      </c>
      <c r="G7" s="79"/>
      <c r="H7" s="79"/>
      <c r="I7" s="79"/>
      <c r="J7" s="79"/>
      <c r="K7" s="79"/>
      <c r="L7" s="79"/>
      <c r="M7" s="79"/>
      <c r="N7" s="79"/>
      <c r="O7" s="79"/>
    </row>
    <row r="8" ht="21" customHeight="1" spans="1:15">
      <c r="A8" s="172" t="s">
        <v>98</v>
      </c>
      <c r="B8" s="172" t="s">
        <v>99</v>
      </c>
      <c r="C8" s="79">
        <v>1298404.47</v>
      </c>
      <c r="D8" s="79">
        <v>1298404.47</v>
      </c>
      <c r="E8" s="79">
        <v>1298404.47</v>
      </c>
      <c r="F8" s="79"/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73" t="s">
        <v>100</v>
      </c>
      <c r="B9" s="173" t="s">
        <v>101</v>
      </c>
      <c r="C9" s="79">
        <v>763200</v>
      </c>
      <c r="D9" s="79">
        <v>763200</v>
      </c>
      <c r="E9" s="79">
        <v>763200</v>
      </c>
      <c r="F9" s="79"/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173" t="s">
        <v>102</v>
      </c>
      <c r="B10" s="173" t="s">
        <v>103</v>
      </c>
      <c r="C10" s="79">
        <v>535204.47</v>
      </c>
      <c r="D10" s="79">
        <v>535204.47</v>
      </c>
      <c r="E10" s="79">
        <v>535204.47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72" t="s">
        <v>104</v>
      </c>
      <c r="B11" s="172" t="s">
        <v>105</v>
      </c>
      <c r="C11" s="79">
        <v>20784</v>
      </c>
      <c r="D11" s="79">
        <v>20784</v>
      </c>
      <c r="E11" s="79"/>
      <c r="F11" s="79">
        <v>20784</v>
      </c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73" t="s">
        <v>106</v>
      </c>
      <c r="B12" s="173" t="s">
        <v>107</v>
      </c>
      <c r="C12" s="79">
        <v>20784</v>
      </c>
      <c r="D12" s="79">
        <v>20784</v>
      </c>
      <c r="E12" s="79"/>
      <c r="F12" s="79">
        <v>20784</v>
      </c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51" t="s">
        <v>108</v>
      </c>
      <c r="B13" s="51" t="s">
        <v>109</v>
      </c>
      <c r="C13" s="79">
        <v>698556.58</v>
      </c>
      <c r="D13" s="79">
        <v>698556.58</v>
      </c>
      <c r="E13" s="79">
        <v>698556.58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72" t="s">
        <v>110</v>
      </c>
      <c r="B14" s="172" t="s">
        <v>111</v>
      </c>
      <c r="C14" s="79">
        <v>698556.58</v>
      </c>
      <c r="D14" s="79">
        <v>698556.58</v>
      </c>
      <c r="E14" s="79">
        <v>698556.58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73" t="s">
        <v>112</v>
      </c>
      <c r="B15" s="173" t="s">
        <v>113</v>
      </c>
      <c r="C15" s="79">
        <v>310281.21</v>
      </c>
      <c r="D15" s="79">
        <v>310281.21</v>
      </c>
      <c r="E15" s="79">
        <v>310281.21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73" t="s">
        <v>114</v>
      </c>
      <c r="B16" s="173" t="s">
        <v>115</v>
      </c>
      <c r="C16" s="79">
        <v>372875.37</v>
      </c>
      <c r="D16" s="79">
        <v>372875.37</v>
      </c>
      <c r="E16" s="79">
        <v>372875.37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73" t="s">
        <v>116</v>
      </c>
      <c r="B17" s="173" t="s">
        <v>117</v>
      </c>
      <c r="C17" s="79">
        <v>15400</v>
      </c>
      <c r="D17" s="79">
        <v>15400</v>
      </c>
      <c r="E17" s="79">
        <v>15400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51" t="s">
        <v>118</v>
      </c>
      <c r="B18" s="51" t="s">
        <v>119</v>
      </c>
      <c r="C18" s="79">
        <v>3876968</v>
      </c>
      <c r="D18" s="79">
        <v>3876968</v>
      </c>
      <c r="E18" s="79">
        <v>3876968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72" t="s">
        <v>120</v>
      </c>
      <c r="B19" s="172" t="s">
        <v>121</v>
      </c>
      <c r="C19" s="79">
        <v>3876968</v>
      </c>
      <c r="D19" s="79">
        <v>3876968</v>
      </c>
      <c r="E19" s="79">
        <v>3876968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73" t="s">
        <v>122</v>
      </c>
      <c r="B20" s="173" t="s">
        <v>123</v>
      </c>
      <c r="C20" s="79">
        <v>3876968</v>
      </c>
      <c r="D20" s="79">
        <v>3876968</v>
      </c>
      <c r="E20" s="79">
        <v>3876968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51" t="s">
        <v>124</v>
      </c>
      <c r="B21" s="51" t="s">
        <v>125</v>
      </c>
      <c r="C21" s="79">
        <v>401403</v>
      </c>
      <c r="D21" s="79">
        <v>401403</v>
      </c>
      <c r="E21" s="79">
        <v>401403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72" t="s">
        <v>126</v>
      </c>
      <c r="B22" s="172" t="s">
        <v>127</v>
      </c>
      <c r="C22" s="79">
        <v>401403</v>
      </c>
      <c r="D22" s="79">
        <v>401403</v>
      </c>
      <c r="E22" s="79">
        <v>401403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73" t="s">
        <v>128</v>
      </c>
      <c r="B23" s="173" t="s">
        <v>129</v>
      </c>
      <c r="C23" s="79">
        <v>401403</v>
      </c>
      <c r="D23" s="79">
        <v>401403</v>
      </c>
      <c r="E23" s="79">
        <v>401403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74" t="s">
        <v>54</v>
      </c>
      <c r="B24" s="33"/>
      <c r="C24" s="79">
        <v>6296116.05</v>
      </c>
      <c r="D24" s="79">
        <v>6296116.05</v>
      </c>
      <c r="E24" s="79">
        <v>6275332.05</v>
      </c>
      <c r="F24" s="79">
        <v>20784</v>
      </c>
      <c r="G24" s="79"/>
      <c r="H24" s="79"/>
      <c r="I24" s="79"/>
      <c r="J24" s="79"/>
      <c r="K24" s="79"/>
      <c r="L24" s="79"/>
      <c r="M24" s="79"/>
      <c r="N24" s="79"/>
      <c r="O24" s="79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130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"单位名称："&amp;"宜良县国有花园林场"</f>
        <v>单位名称：宜良县国有花园林场</v>
      </c>
      <c r="B3" s="160"/>
      <c r="D3" s="44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131</v>
      </c>
      <c r="B6" s="79">
        <v>6296116.05</v>
      </c>
      <c r="C6" s="163" t="s">
        <v>132</v>
      </c>
      <c r="D6" s="79">
        <v>6296116.05</v>
      </c>
    </row>
    <row r="7" ht="16.5" customHeight="1" spans="1:4">
      <c r="A7" s="163" t="s">
        <v>133</v>
      </c>
      <c r="B7" s="79">
        <v>6296116.05</v>
      </c>
      <c r="C7" s="163" t="s">
        <v>134</v>
      </c>
      <c r="D7" s="79"/>
    </row>
    <row r="8" ht="16.5" customHeight="1" spans="1:4">
      <c r="A8" s="163" t="s">
        <v>135</v>
      </c>
      <c r="B8" s="79"/>
      <c r="C8" s="163" t="s">
        <v>136</v>
      </c>
      <c r="D8" s="79"/>
    </row>
    <row r="9" ht="16.5" customHeight="1" spans="1:4">
      <c r="A9" s="163" t="s">
        <v>137</v>
      </c>
      <c r="B9" s="79"/>
      <c r="C9" s="163" t="s">
        <v>138</v>
      </c>
      <c r="D9" s="79"/>
    </row>
    <row r="10" ht="16.5" customHeight="1" spans="1:4">
      <c r="A10" s="163" t="s">
        <v>139</v>
      </c>
      <c r="B10" s="79"/>
      <c r="C10" s="163" t="s">
        <v>140</v>
      </c>
      <c r="D10" s="79"/>
    </row>
    <row r="11" ht="16.5" customHeight="1" spans="1:4">
      <c r="A11" s="163" t="s">
        <v>133</v>
      </c>
      <c r="B11" s="79"/>
      <c r="C11" s="163" t="s">
        <v>141</v>
      </c>
      <c r="D11" s="79"/>
    </row>
    <row r="12" ht="16.5" customHeight="1" spans="1:4">
      <c r="A12" s="56" t="s">
        <v>135</v>
      </c>
      <c r="B12" s="79"/>
      <c r="C12" s="68" t="s">
        <v>142</v>
      </c>
      <c r="D12" s="79"/>
    </row>
    <row r="13" ht="16.5" customHeight="1" spans="1:4">
      <c r="A13" s="56" t="s">
        <v>137</v>
      </c>
      <c r="B13" s="79"/>
      <c r="C13" s="68" t="s">
        <v>143</v>
      </c>
      <c r="D13" s="79"/>
    </row>
    <row r="14" ht="16.5" customHeight="1" spans="1:4">
      <c r="A14" s="164"/>
      <c r="B14" s="79"/>
      <c r="C14" s="68" t="s">
        <v>144</v>
      </c>
      <c r="D14" s="79">
        <v>1319188.47</v>
      </c>
    </row>
    <row r="15" ht="16.5" customHeight="1" spans="1:4">
      <c r="A15" s="164"/>
      <c r="B15" s="79"/>
      <c r="C15" s="68" t="s">
        <v>145</v>
      </c>
      <c r="D15" s="79">
        <v>698556.58</v>
      </c>
    </row>
    <row r="16" ht="16.5" customHeight="1" spans="1:4">
      <c r="A16" s="164"/>
      <c r="B16" s="79"/>
      <c r="C16" s="68" t="s">
        <v>146</v>
      </c>
      <c r="D16" s="79"/>
    </row>
    <row r="17" ht="16.5" customHeight="1" spans="1:4">
      <c r="A17" s="164"/>
      <c r="B17" s="79"/>
      <c r="C17" s="68" t="s">
        <v>147</v>
      </c>
      <c r="D17" s="79"/>
    </row>
    <row r="18" ht="16.5" customHeight="1" spans="1:4">
      <c r="A18" s="164"/>
      <c r="B18" s="79"/>
      <c r="C18" s="68" t="s">
        <v>148</v>
      </c>
      <c r="D18" s="79">
        <v>3876968</v>
      </c>
    </row>
    <row r="19" ht="16.5" customHeight="1" spans="1:4">
      <c r="A19" s="164"/>
      <c r="B19" s="79"/>
      <c r="C19" s="68" t="s">
        <v>149</v>
      </c>
      <c r="D19" s="79"/>
    </row>
    <row r="20" ht="16.5" customHeight="1" spans="1:4">
      <c r="A20" s="164"/>
      <c r="B20" s="79"/>
      <c r="C20" s="68" t="s">
        <v>150</v>
      </c>
      <c r="D20" s="79"/>
    </row>
    <row r="21" ht="16.5" customHeight="1" spans="1:4">
      <c r="A21" s="164"/>
      <c r="B21" s="79"/>
      <c r="C21" s="68" t="s">
        <v>151</v>
      </c>
      <c r="D21" s="79"/>
    </row>
    <row r="22" ht="16.5" customHeight="1" spans="1:4">
      <c r="A22" s="164"/>
      <c r="B22" s="79"/>
      <c r="C22" s="68" t="s">
        <v>152</v>
      </c>
      <c r="D22" s="79"/>
    </row>
    <row r="23" ht="16.5" customHeight="1" spans="1:4">
      <c r="A23" s="164"/>
      <c r="B23" s="79"/>
      <c r="C23" s="68" t="s">
        <v>153</v>
      </c>
      <c r="D23" s="79"/>
    </row>
    <row r="24" ht="16.5" customHeight="1" spans="1:4">
      <c r="A24" s="164"/>
      <c r="B24" s="79"/>
      <c r="C24" s="68" t="s">
        <v>154</v>
      </c>
      <c r="D24" s="79"/>
    </row>
    <row r="25" ht="16.5" customHeight="1" spans="1:4">
      <c r="A25" s="164"/>
      <c r="B25" s="79"/>
      <c r="C25" s="68" t="s">
        <v>155</v>
      </c>
      <c r="D25" s="79">
        <v>401403</v>
      </c>
    </row>
    <row r="26" ht="16.5" customHeight="1" spans="1:4">
      <c r="A26" s="164"/>
      <c r="B26" s="79"/>
      <c r="C26" s="68" t="s">
        <v>156</v>
      </c>
      <c r="D26" s="79"/>
    </row>
    <row r="27" ht="16.5" customHeight="1" spans="1:4">
      <c r="A27" s="164"/>
      <c r="B27" s="79"/>
      <c r="C27" s="68" t="s">
        <v>157</v>
      </c>
      <c r="D27" s="79"/>
    </row>
    <row r="28" ht="16.5" customHeight="1" spans="1:4">
      <c r="A28" s="164"/>
      <c r="B28" s="79"/>
      <c r="C28" s="68" t="s">
        <v>158</v>
      </c>
      <c r="D28" s="79"/>
    </row>
    <row r="29" ht="16.5" customHeight="1" spans="1:4">
      <c r="A29" s="164"/>
      <c r="B29" s="79"/>
      <c r="C29" s="68" t="s">
        <v>159</v>
      </c>
      <c r="D29" s="79"/>
    </row>
    <row r="30" ht="16.5" customHeight="1" spans="1:4">
      <c r="A30" s="164"/>
      <c r="B30" s="79"/>
      <c r="C30" s="68" t="s">
        <v>160</v>
      </c>
      <c r="D30" s="79"/>
    </row>
    <row r="31" ht="16.5" customHeight="1" spans="1:4">
      <c r="A31" s="164"/>
      <c r="B31" s="79"/>
      <c r="C31" s="56" t="s">
        <v>161</v>
      </c>
      <c r="D31" s="79"/>
    </row>
    <row r="32" ht="16.5" customHeight="1" spans="1:4">
      <c r="A32" s="164"/>
      <c r="B32" s="79"/>
      <c r="C32" s="56" t="s">
        <v>162</v>
      </c>
      <c r="D32" s="79"/>
    </row>
    <row r="33" ht="16.5" customHeight="1" spans="1:4">
      <c r="A33" s="164"/>
      <c r="B33" s="79"/>
      <c r="C33" s="26" t="s">
        <v>163</v>
      </c>
      <c r="D33" s="79"/>
    </row>
    <row r="34" ht="15" customHeight="1" spans="1:4">
      <c r="A34" s="165" t="s">
        <v>49</v>
      </c>
      <c r="B34" s="166">
        <v>6296116.05</v>
      </c>
      <c r="C34" s="165" t="s">
        <v>50</v>
      </c>
      <c r="D34" s="166">
        <v>6296116.05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2"/>
      <c r="F1" s="72"/>
      <c r="G1" s="137" t="s">
        <v>164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3" t="str">
        <f>"单位名称："&amp;"宜良县国有花园林场"</f>
        <v>单位名称：宜良县国有花园林场</v>
      </c>
      <c r="F3" s="118"/>
      <c r="G3" s="137" t="s">
        <v>1</v>
      </c>
    </row>
    <row r="4" ht="20.25" customHeight="1" spans="1:7">
      <c r="A4" s="155" t="s">
        <v>165</v>
      </c>
      <c r="B4" s="156"/>
      <c r="C4" s="122" t="s">
        <v>54</v>
      </c>
      <c r="D4" s="144" t="s">
        <v>74</v>
      </c>
      <c r="E4" s="21"/>
      <c r="F4" s="22"/>
      <c r="G4" s="134" t="s">
        <v>75</v>
      </c>
    </row>
    <row r="5" ht="20.25" customHeight="1" spans="1:7">
      <c r="A5" s="157" t="s">
        <v>71</v>
      </c>
      <c r="B5" s="157" t="s">
        <v>72</v>
      </c>
      <c r="C5" s="24"/>
      <c r="D5" s="127" t="s">
        <v>56</v>
      </c>
      <c r="E5" s="127" t="s">
        <v>166</v>
      </c>
      <c r="F5" s="127" t="s">
        <v>167</v>
      </c>
      <c r="G5" s="136"/>
    </row>
    <row r="6" ht="15" customHeight="1" spans="1:7">
      <c r="A6" s="52" t="s">
        <v>81</v>
      </c>
      <c r="B6" s="52" t="s">
        <v>82</v>
      </c>
      <c r="C6" s="52" t="s">
        <v>83</v>
      </c>
      <c r="D6" s="52" t="s">
        <v>84</v>
      </c>
      <c r="E6" s="52" t="s">
        <v>85</v>
      </c>
      <c r="F6" s="52" t="s">
        <v>86</v>
      </c>
      <c r="G6" s="52" t="s">
        <v>87</v>
      </c>
    </row>
    <row r="7" ht="18" customHeight="1" spans="1:7">
      <c r="A7" s="26" t="s">
        <v>96</v>
      </c>
      <c r="B7" s="26" t="s">
        <v>97</v>
      </c>
      <c r="C7" s="79">
        <v>1319188.47</v>
      </c>
      <c r="D7" s="79">
        <v>1298404.47</v>
      </c>
      <c r="E7" s="79">
        <v>1298404.47</v>
      </c>
      <c r="F7" s="79"/>
      <c r="G7" s="79">
        <v>20784</v>
      </c>
    </row>
    <row r="8" ht="18" customHeight="1" spans="1:7">
      <c r="A8" s="131" t="s">
        <v>98</v>
      </c>
      <c r="B8" s="131" t="s">
        <v>99</v>
      </c>
      <c r="C8" s="79">
        <v>1298404.47</v>
      </c>
      <c r="D8" s="79">
        <v>1298404.47</v>
      </c>
      <c r="E8" s="79">
        <v>1298404.47</v>
      </c>
      <c r="F8" s="79"/>
      <c r="G8" s="79"/>
    </row>
    <row r="9" ht="18" customHeight="1" spans="1:7">
      <c r="A9" s="158" t="s">
        <v>100</v>
      </c>
      <c r="B9" s="158" t="s">
        <v>101</v>
      </c>
      <c r="C9" s="79">
        <v>763200</v>
      </c>
      <c r="D9" s="79">
        <v>763200</v>
      </c>
      <c r="E9" s="79">
        <v>763200</v>
      </c>
      <c r="F9" s="79"/>
      <c r="G9" s="79"/>
    </row>
    <row r="10" ht="18" customHeight="1" spans="1:7">
      <c r="A10" s="158" t="s">
        <v>102</v>
      </c>
      <c r="B10" s="158" t="s">
        <v>103</v>
      </c>
      <c r="C10" s="79">
        <v>535204.47</v>
      </c>
      <c r="D10" s="79">
        <v>535204.47</v>
      </c>
      <c r="E10" s="79">
        <v>535204.47</v>
      </c>
      <c r="F10" s="79"/>
      <c r="G10" s="79"/>
    </row>
    <row r="11" ht="18" customHeight="1" spans="1:7">
      <c r="A11" s="131" t="s">
        <v>104</v>
      </c>
      <c r="B11" s="131" t="s">
        <v>105</v>
      </c>
      <c r="C11" s="79">
        <v>20784</v>
      </c>
      <c r="D11" s="79"/>
      <c r="E11" s="79"/>
      <c r="F11" s="79"/>
      <c r="G11" s="79">
        <v>20784</v>
      </c>
    </row>
    <row r="12" ht="18" customHeight="1" spans="1:7">
      <c r="A12" s="158" t="s">
        <v>106</v>
      </c>
      <c r="B12" s="158" t="s">
        <v>107</v>
      </c>
      <c r="C12" s="79">
        <v>20784</v>
      </c>
      <c r="D12" s="79"/>
      <c r="E12" s="79"/>
      <c r="F12" s="79"/>
      <c r="G12" s="79">
        <v>20784</v>
      </c>
    </row>
    <row r="13" ht="18" customHeight="1" spans="1:7">
      <c r="A13" s="26" t="s">
        <v>108</v>
      </c>
      <c r="B13" s="26" t="s">
        <v>109</v>
      </c>
      <c r="C13" s="79">
        <v>698556.58</v>
      </c>
      <c r="D13" s="79">
        <v>698556.58</v>
      </c>
      <c r="E13" s="79">
        <v>698556.58</v>
      </c>
      <c r="F13" s="79"/>
      <c r="G13" s="79"/>
    </row>
    <row r="14" ht="18" customHeight="1" spans="1:7">
      <c r="A14" s="131" t="s">
        <v>110</v>
      </c>
      <c r="B14" s="131" t="s">
        <v>111</v>
      </c>
      <c r="C14" s="79">
        <v>698556.58</v>
      </c>
      <c r="D14" s="79">
        <v>698556.58</v>
      </c>
      <c r="E14" s="79">
        <v>698556.58</v>
      </c>
      <c r="F14" s="79"/>
      <c r="G14" s="79"/>
    </row>
    <row r="15" ht="18" customHeight="1" spans="1:7">
      <c r="A15" s="158" t="s">
        <v>112</v>
      </c>
      <c r="B15" s="158" t="s">
        <v>113</v>
      </c>
      <c r="C15" s="79">
        <v>310281.21</v>
      </c>
      <c r="D15" s="79">
        <v>310281.21</v>
      </c>
      <c r="E15" s="79">
        <v>310281.21</v>
      </c>
      <c r="F15" s="79"/>
      <c r="G15" s="79"/>
    </row>
    <row r="16" ht="18" customHeight="1" spans="1:7">
      <c r="A16" s="158" t="s">
        <v>114</v>
      </c>
      <c r="B16" s="158" t="s">
        <v>115</v>
      </c>
      <c r="C16" s="79">
        <v>372875.37</v>
      </c>
      <c r="D16" s="79">
        <v>372875.37</v>
      </c>
      <c r="E16" s="79">
        <v>372875.37</v>
      </c>
      <c r="F16" s="79"/>
      <c r="G16" s="79"/>
    </row>
    <row r="17" ht="18" customHeight="1" spans="1:7">
      <c r="A17" s="158" t="s">
        <v>116</v>
      </c>
      <c r="B17" s="158" t="s">
        <v>117</v>
      </c>
      <c r="C17" s="79">
        <v>15400</v>
      </c>
      <c r="D17" s="79">
        <v>15400</v>
      </c>
      <c r="E17" s="79">
        <v>15400</v>
      </c>
      <c r="F17" s="79"/>
      <c r="G17" s="79"/>
    </row>
    <row r="18" ht="18" customHeight="1" spans="1:7">
      <c r="A18" s="26" t="s">
        <v>118</v>
      </c>
      <c r="B18" s="26" t="s">
        <v>119</v>
      </c>
      <c r="C18" s="79">
        <v>3876968</v>
      </c>
      <c r="D18" s="79">
        <v>3876968</v>
      </c>
      <c r="E18" s="79">
        <v>3684468</v>
      </c>
      <c r="F18" s="79">
        <v>192500</v>
      </c>
      <c r="G18" s="79"/>
    </row>
    <row r="19" ht="18" customHeight="1" spans="1:7">
      <c r="A19" s="131" t="s">
        <v>120</v>
      </c>
      <c r="B19" s="131" t="s">
        <v>121</v>
      </c>
      <c r="C19" s="79">
        <v>3876968</v>
      </c>
      <c r="D19" s="79">
        <v>3876968</v>
      </c>
      <c r="E19" s="79">
        <v>3684468</v>
      </c>
      <c r="F19" s="79">
        <v>192500</v>
      </c>
      <c r="G19" s="79"/>
    </row>
    <row r="20" ht="18" customHeight="1" spans="1:7">
      <c r="A20" s="158" t="s">
        <v>122</v>
      </c>
      <c r="B20" s="158" t="s">
        <v>123</v>
      </c>
      <c r="C20" s="79">
        <v>3876968</v>
      </c>
      <c r="D20" s="79">
        <v>3876968</v>
      </c>
      <c r="E20" s="79">
        <v>3684468</v>
      </c>
      <c r="F20" s="79">
        <v>192500</v>
      </c>
      <c r="G20" s="79"/>
    </row>
    <row r="21" ht="18" customHeight="1" spans="1:7">
      <c r="A21" s="26" t="s">
        <v>124</v>
      </c>
      <c r="B21" s="26" t="s">
        <v>125</v>
      </c>
      <c r="C21" s="79">
        <v>401403</v>
      </c>
      <c r="D21" s="79">
        <v>401403</v>
      </c>
      <c r="E21" s="79">
        <v>401403</v>
      </c>
      <c r="F21" s="79"/>
      <c r="G21" s="79"/>
    </row>
    <row r="22" ht="18" customHeight="1" spans="1:7">
      <c r="A22" s="131" t="s">
        <v>126</v>
      </c>
      <c r="B22" s="131" t="s">
        <v>127</v>
      </c>
      <c r="C22" s="79">
        <v>401403</v>
      </c>
      <c r="D22" s="79">
        <v>401403</v>
      </c>
      <c r="E22" s="79">
        <v>401403</v>
      </c>
      <c r="F22" s="79"/>
      <c r="G22" s="79"/>
    </row>
    <row r="23" ht="18" customHeight="1" spans="1:7">
      <c r="A23" s="158" t="s">
        <v>128</v>
      </c>
      <c r="B23" s="158" t="s">
        <v>129</v>
      </c>
      <c r="C23" s="79">
        <v>401403</v>
      </c>
      <c r="D23" s="79">
        <v>401403</v>
      </c>
      <c r="E23" s="79">
        <v>401403</v>
      </c>
      <c r="F23" s="79"/>
      <c r="G23" s="79"/>
    </row>
    <row r="24" ht="18" customHeight="1" spans="1:7">
      <c r="A24" s="78" t="s">
        <v>168</v>
      </c>
      <c r="B24" s="159" t="s">
        <v>168</v>
      </c>
      <c r="C24" s="79">
        <v>6296116.05</v>
      </c>
      <c r="D24" s="79">
        <v>6275332.05</v>
      </c>
      <c r="E24" s="79">
        <v>6082832.05</v>
      </c>
      <c r="F24" s="79">
        <v>192500</v>
      </c>
      <c r="G24" s="79">
        <v>20784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4" t="s">
        <v>169</v>
      </c>
    </row>
    <row r="2" ht="41.25" customHeight="1" spans="1:6">
      <c r="A2" s="151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7" t="str">
        <f>"单位名称："&amp;"宜良县国有花园林场"</f>
        <v>单位名称：宜良县国有花园林场</v>
      </c>
      <c r="B3" s="152"/>
      <c r="D3" s="41"/>
      <c r="E3" s="40"/>
      <c r="F3" s="58" t="s">
        <v>1</v>
      </c>
    </row>
    <row r="4" ht="27" customHeight="1" spans="1:6">
      <c r="A4" s="45" t="s">
        <v>170</v>
      </c>
      <c r="B4" s="45" t="s">
        <v>171</v>
      </c>
      <c r="C4" s="46" t="s">
        <v>172</v>
      </c>
      <c r="D4" s="45"/>
      <c r="E4" s="59"/>
      <c r="F4" s="45" t="s">
        <v>173</v>
      </c>
    </row>
    <row r="5" ht="28.5" customHeight="1" spans="1:6">
      <c r="A5" s="153"/>
      <c r="B5" s="48"/>
      <c r="C5" s="59" t="s">
        <v>56</v>
      </c>
      <c r="D5" s="59" t="s">
        <v>174</v>
      </c>
      <c r="E5" s="59" t="s">
        <v>175</v>
      </c>
      <c r="F5" s="47"/>
    </row>
    <row r="6" ht="17.25" customHeight="1" spans="1:6">
      <c r="A6" s="61" t="s">
        <v>81</v>
      </c>
      <c r="B6" s="61" t="s">
        <v>82</v>
      </c>
      <c r="C6" s="61" t="s">
        <v>83</v>
      </c>
      <c r="D6" s="61" t="s">
        <v>84</v>
      </c>
      <c r="E6" s="61" t="s">
        <v>85</v>
      </c>
      <c r="F6" s="61" t="s">
        <v>86</v>
      </c>
    </row>
    <row r="7" ht="17.25" customHeight="1" spans="1:6">
      <c r="A7" s="79">
        <v>11200</v>
      </c>
      <c r="B7" s="79"/>
      <c r="C7" s="79"/>
      <c r="D7" s="79"/>
      <c r="E7" s="79"/>
      <c r="F7" s="79">
        <v>11200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5"/>
  <sheetViews>
    <sheetView showZeros="0" topLeftCell="A8" workbookViewId="0">
      <selection activeCell="B17" sqref="B17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38"/>
      <c r="D1" s="139"/>
      <c r="E1" s="139"/>
      <c r="F1" s="139"/>
      <c r="G1" s="139"/>
      <c r="H1" s="84"/>
      <c r="I1" s="84"/>
      <c r="J1" s="84"/>
      <c r="K1" s="84"/>
      <c r="L1" s="84"/>
      <c r="M1" s="84"/>
      <c r="Q1" s="84"/>
      <c r="U1" s="138"/>
      <c r="W1" s="17" t="s">
        <v>176</v>
      </c>
    </row>
    <row r="2" ht="45.75" customHeight="1" spans="1:23">
      <c r="A2" s="69" t="str">
        <f>"2026"&amp;"年部门基本支出预算表"</f>
        <v>2026年部门基本支出预算表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2"/>
      <c r="O2" s="2"/>
      <c r="P2" s="2"/>
      <c r="Q2" s="69"/>
      <c r="R2" s="69"/>
      <c r="S2" s="69"/>
      <c r="T2" s="69"/>
      <c r="U2" s="69"/>
      <c r="V2" s="69"/>
      <c r="W2" s="69"/>
    </row>
    <row r="3" ht="18.75" customHeight="1" spans="1:23">
      <c r="A3" s="3" t="str">
        <f>"单位名称："&amp;"宜良县国有花园林场"</f>
        <v>单位名称：宜良县国有花园林场</v>
      </c>
      <c r="B3" s="140"/>
      <c r="C3" s="140"/>
      <c r="D3" s="140"/>
      <c r="E3" s="140"/>
      <c r="F3" s="140"/>
      <c r="G3" s="140"/>
      <c r="H3" s="86"/>
      <c r="I3" s="86"/>
      <c r="J3" s="86"/>
      <c r="K3" s="86"/>
      <c r="L3" s="86"/>
      <c r="M3" s="86"/>
      <c r="N3" s="18"/>
      <c r="O3" s="18"/>
      <c r="P3" s="18"/>
      <c r="Q3" s="86"/>
      <c r="U3" s="138"/>
      <c r="W3" s="17" t="s">
        <v>1</v>
      </c>
    </row>
    <row r="4" ht="18" customHeight="1" spans="1:23">
      <c r="A4" s="5" t="s">
        <v>177</v>
      </c>
      <c r="B4" s="5" t="s">
        <v>178</v>
      </c>
      <c r="C4" s="5" t="s">
        <v>179</v>
      </c>
      <c r="D4" s="5" t="s">
        <v>180</v>
      </c>
      <c r="E4" s="5" t="s">
        <v>181</v>
      </c>
      <c r="F4" s="5" t="s">
        <v>182</v>
      </c>
      <c r="G4" s="5" t="s">
        <v>183</v>
      </c>
      <c r="H4" s="144" t="s">
        <v>184</v>
      </c>
      <c r="I4" s="81" t="s">
        <v>184</v>
      </c>
      <c r="J4" s="81"/>
      <c r="K4" s="81"/>
      <c r="L4" s="81"/>
      <c r="M4" s="81"/>
      <c r="N4" s="21"/>
      <c r="O4" s="21"/>
      <c r="P4" s="21"/>
      <c r="Q4" s="99" t="s">
        <v>60</v>
      </c>
      <c r="R4" s="81" t="s">
        <v>61</v>
      </c>
      <c r="S4" s="81"/>
      <c r="T4" s="81"/>
      <c r="U4" s="81"/>
      <c r="V4" s="81"/>
      <c r="W4" s="82"/>
    </row>
    <row r="5" ht="18" customHeight="1" spans="1:23">
      <c r="A5" s="7"/>
      <c r="B5" s="124"/>
      <c r="C5" s="7"/>
      <c r="D5" s="7"/>
      <c r="E5" s="7"/>
      <c r="F5" s="7"/>
      <c r="G5" s="7"/>
      <c r="H5" s="122" t="s">
        <v>185</v>
      </c>
      <c r="I5" s="144" t="s">
        <v>57</v>
      </c>
      <c r="J5" s="81"/>
      <c r="K5" s="81"/>
      <c r="L5" s="81"/>
      <c r="M5" s="82"/>
      <c r="N5" s="20" t="s">
        <v>186</v>
      </c>
      <c r="O5" s="21"/>
      <c r="P5" s="22"/>
      <c r="Q5" s="5" t="s">
        <v>60</v>
      </c>
      <c r="R5" s="144" t="s">
        <v>61</v>
      </c>
      <c r="S5" s="99" t="s">
        <v>63</v>
      </c>
      <c r="T5" s="81" t="s">
        <v>61</v>
      </c>
      <c r="U5" s="99" t="s">
        <v>65</v>
      </c>
      <c r="V5" s="99" t="s">
        <v>66</v>
      </c>
      <c r="W5" s="150" t="s">
        <v>67</v>
      </c>
    </row>
    <row r="6" ht="19.5" customHeight="1" spans="1:23">
      <c r="A6" s="31"/>
      <c r="B6" s="31"/>
      <c r="C6" s="31"/>
      <c r="D6" s="31"/>
      <c r="E6" s="31"/>
      <c r="F6" s="31"/>
      <c r="G6" s="31"/>
      <c r="H6" s="31"/>
      <c r="I6" s="146" t="s">
        <v>187</v>
      </c>
      <c r="J6" s="5" t="s">
        <v>188</v>
      </c>
      <c r="K6" s="5" t="s">
        <v>189</v>
      </c>
      <c r="L6" s="5" t="s">
        <v>190</v>
      </c>
      <c r="M6" s="5" t="s">
        <v>191</v>
      </c>
      <c r="N6" s="5" t="s">
        <v>57</v>
      </c>
      <c r="O6" s="5" t="s">
        <v>58</v>
      </c>
      <c r="P6" s="5" t="s">
        <v>59</v>
      </c>
      <c r="Q6" s="31"/>
      <c r="R6" s="5" t="s">
        <v>56</v>
      </c>
      <c r="S6" s="5" t="s">
        <v>63</v>
      </c>
      <c r="T6" s="5" t="s">
        <v>192</v>
      </c>
      <c r="U6" s="5" t="s">
        <v>65</v>
      </c>
      <c r="V6" s="5" t="s">
        <v>66</v>
      </c>
      <c r="W6" s="5" t="s">
        <v>67</v>
      </c>
    </row>
    <row r="7" ht="37.5" customHeight="1" spans="1:23">
      <c r="A7" s="141"/>
      <c r="B7" s="141"/>
      <c r="C7" s="141"/>
      <c r="D7" s="141"/>
      <c r="E7" s="141"/>
      <c r="F7" s="141"/>
      <c r="G7" s="141"/>
      <c r="H7" s="141"/>
      <c r="I7" s="147" t="s">
        <v>56</v>
      </c>
      <c r="J7" s="9" t="s">
        <v>193</v>
      </c>
      <c r="K7" s="9" t="s">
        <v>189</v>
      </c>
      <c r="L7" s="9" t="s">
        <v>190</v>
      </c>
      <c r="M7" s="9" t="s">
        <v>191</v>
      </c>
      <c r="N7" s="9" t="s">
        <v>189</v>
      </c>
      <c r="O7" s="9" t="s">
        <v>190</v>
      </c>
      <c r="P7" s="9" t="s">
        <v>191</v>
      </c>
      <c r="Q7" s="9" t="s">
        <v>60</v>
      </c>
      <c r="R7" s="9" t="s">
        <v>56</v>
      </c>
      <c r="S7" s="9" t="s">
        <v>63</v>
      </c>
      <c r="T7" s="9" t="s">
        <v>192</v>
      </c>
      <c r="U7" s="9" t="s">
        <v>65</v>
      </c>
      <c r="V7" s="9" t="s">
        <v>66</v>
      </c>
      <c r="W7" s="9" t="s">
        <v>67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3">
      <c r="A9" s="56" t="s">
        <v>194</v>
      </c>
      <c r="B9" s="56"/>
      <c r="C9" s="56"/>
      <c r="D9" s="56"/>
      <c r="E9" s="56"/>
      <c r="F9" s="56"/>
      <c r="G9" s="56"/>
      <c r="H9" s="79">
        <v>6275332.05</v>
      </c>
      <c r="I9" s="79">
        <v>6275332.05</v>
      </c>
      <c r="J9" s="79"/>
      <c r="K9" s="79"/>
      <c r="L9" s="79">
        <v>6275332.05</v>
      </c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20.25" customHeight="1" spans="1:23">
      <c r="A10" s="142" t="s">
        <v>69</v>
      </c>
      <c r="B10" s="56" t="s">
        <v>195</v>
      </c>
      <c r="C10" s="56" t="s">
        <v>196</v>
      </c>
      <c r="D10" s="56" t="s">
        <v>122</v>
      </c>
      <c r="E10" s="56" t="s">
        <v>123</v>
      </c>
      <c r="F10" s="56" t="s">
        <v>197</v>
      </c>
      <c r="G10" s="56" t="s">
        <v>198</v>
      </c>
      <c r="H10" s="79">
        <v>1498512</v>
      </c>
      <c r="I10" s="79">
        <v>1498512</v>
      </c>
      <c r="J10" s="79"/>
      <c r="K10" s="79"/>
      <c r="L10" s="79">
        <v>1498512</v>
      </c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ht="20.25" customHeight="1" spans="1:23">
      <c r="A11" s="142" t="s">
        <v>69</v>
      </c>
      <c r="B11" s="56" t="s">
        <v>195</v>
      </c>
      <c r="C11" s="56" t="s">
        <v>196</v>
      </c>
      <c r="D11" s="56" t="s">
        <v>122</v>
      </c>
      <c r="E11" s="56" t="s">
        <v>123</v>
      </c>
      <c r="F11" s="56" t="s">
        <v>199</v>
      </c>
      <c r="G11" s="56" t="s">
        <v>200</v>
      </c>
      <c r="H11" s="79">
        <v>112140</v>
      </c>
      <c r="I11" s="79">
        <v>112140</v>
      </c>
      <c r="J11" s="148"/>
      <c r="K11" s="148"/>
      <c r="L11" s="79">
        <v>112140</v>
      </c>
      <c r="M11" s="148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ht="20.25" customHeight="1" spans="1:23">
      <c r="A12" s="142" t="s">
        <v>69</v>
      </c>
      <c r="B12" s="56" t="s">
        <v>195</v>
      </c>
      <c r="C12" s="56" t="s">
        <v>196</v>
      </c>
      <c r="D12" s="56" t="s">
        <v>122</v>
      </c>
      <c r="E12" s="56" t="s">
        <v>123</v>
      </c>
      <c r="F12" s="56" t="s">
        <v>201</v>
      </c>
      <c r="G12" s="56" t="s">
        <v>202</v>
      </c>
      <c r="H12" s="79">
        <v>124876</v>
      </c>
      <c r="I12" s="79">
        <v>124876</v>
      </c>
      <c r="J12" s="148"/>
      <c r="K12" s="148"/>
      <c r="L12" s="79">
        <v>124876</v>
      </c>
      <c r="M12" s="148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ht="20.25" customHeight="1" spans="1:23">
      <c r="A13" s="142" t="s">
        <v>69</v>
      </c>
      <c r="B13" s="56" t="s">
        <v>195</v>
      </c>
      <c r="C13" s="56" t="s">
        <v>196</v>
      </c>
      <c r="D13" s="56" t="s">
        <v>122</v>
      </c>
      <c r="E13" s="56" t="s">
        <v>123</v>
      </c>
      <c r="F13" s="56" t="s">
        <v>203</v>
      </c>
      <c r="G13" s="56" t="s">
        <v>204</v>
      </c>
      <c r="H13" s="79">
        <v>325140</v>
      </c>
      <c r="I13" s="79">
        <v>325140</v>
      </c>
      <c r="J13" s="148"/>
      <c r="K13" s="148"/>
      <c r="L13" s="79">
        <v>325140</v>
      </c>
      <c r="M13" s="148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ht="20.25" customHeight="1" spans="1:23">
      <c r="A14" s="142" t="s">
        <v>69</v>
      </c>
      <c r="B14" s="56" t="s">
        <v>195</v>
      </c>
      <c r="C14" s="56" t="s">
        <v>196</v>
      </c>
      <c r="D14" s="56" t="s">
        <v>122</v>
      </c>
      <c r="E14" s="56" t="s">
        <v>123</v>
      </c>
      <c r="F14" s="56" t="s">
        <v>203</v>
      </c>
      <c r="G14" s="56" t="s">
        <v>204</v>
      </c>
      <c r="H14" s="79">
        <v>685260</v>
      </c>
      <c r="I14" s="79">
        <v>685260</v>
      </c>
      <c r="J14" s="148"/>
      <c r="K14" s="148"/>
      <c r="L14" s="79">
        <v>685260</v>
      </c>
      <c r="M14" s="148"/>
      <c r="N14" s="79"/>
      <c r="O14" s="79"/>
      <c r="P14" s="79"/>
      <c r="Q14" s="79"/>
      <c r="R14" s="79"/>
      <c r="S14" s="79"/>
      <c r="T14" s="79"/>
      <c r="U14" s="79"/>
      <c r="V14" s="79"/>
      <c r="W14" s="79"/>
    </row>
    <row r="15" ht="20.25" customHeight="1" spans="1:23">
      <c r="A15" s="142" t="s">
        <v>69</v>
      </c>
      <c r="B15" s="56" t="s">
        <v>195</v>
      </c>
      <c r="C15" s="56" t="s">
        <v>196</v>
      </c>
      <c r="D15" s="56" t="s">
        <v>122</v>
      </c>
      <c r="E15" s="56" t="s">
        <v>123</v>
      </c>
      <c r="F15" s="56" t="s">
        <v>203</v>
      </c>
      <c r="G15" s="56" t="s">
        <v>204</v>
      </c>
      <c r="H15" s="79">
        <v>613740</v>
      </c>
      <c r="I15" s="79">
        <v>613740</v>
      </c>
      <c r="J15" s="148"/>
      <c r="K15" s="148"/>
      <c r="L15" s="79">
        <v>613740</v>
      </c>
      <c r="M15" s="148"/>
      <c r="N15" s="79"/>
      <c r="O15" s="79"/>
      <c r="P15" s="79"/>
      <c r="Q15" s="79"/>
      <c r="R15" s="79"/>
      <c r="S15" s="79"/>
      <c r="T15" s="79"/>
      <c r="U15" s="79"/>
      <c r="V15" s="79"/>
      <c r="W15" s="79"/>
    </row>
    <row r="16" ht="20.25" customHeight="1" spans="1:23">
      <c r="A16" s="142" t="s">
        <v>69</v>
      </c>
      <c r="B16" s="56" t="s">
        <v>205</v>
      </c>
      <c r="C16" s="56" t="s">
        <v>206</v>
      </c>
      <c r="D16" s="56" t="s">
        <v>102</v>
      </c>
      <c r="E16" s="56" t="s">
        <v>103</v>
      </c>
      <c r="F16" s="56" t="s">
        <v>207</v>
      </c>
      <c r="G16" s="56" t="s">
        <v>208</v>
      </c>
      <c r="H16" s="79">
        <v>535204.47</v>
      </c>
      <c r="I16" s="79">
        <v>535204.47</v>
      </c>
      <c r="J16" s="148"/>
      <c r="K16" s="148"/>
      <c r="L16" s="79">
        <v>535204.47</v>
      </c>
      <c r="M16" s="148"/>
      <c r="N16" s="79"/>
      <c r="O16" s="79"/>
      <c r="P16" s="79"/>
      <c r="Q16" s="79"/>
      <c r="R16" s="79"/>
      <c r="S16" s="79"/>
      <c r="T16" s="79"/>
      <c r="U16" s="79"/>
      <c r="V16" s="79"/>
      <c r="W16" s="79"/>
    </row>
    <row r="17" ht="20.25" customHeight="1" spans="1:23">
      <c r="A17" s="142" t="s">
        <v>69</v>
      </c>
      <c r="B17" s="56" t="s">
        <v>205</v>
      </c>
      <c r="C17" s="56" t="s">
        <v>206</v>
      </c>
      <c r="D17" s="56" t="s">
        <v>112</v>
      </c>
      <c r="E17" s="56" t="s">
        <v>113</v>
      </c>
      <c r="F17" s="56" t="s">
        <v>209</v>
      </c>
      <c r="G17" s="56" t="s">
        <v>210</v>
      </c>
      <c r="H17" s="79">
        <v>27719</v>
      </c>
      <c r="I17" s="79">
        <v>27719</v>
      </c>
      <c r="J17" s="148"/>
      <c r="K17" s="148"/>
      <c r="L17" s="79">
        <v>27719</v>
      </c>
      <c r="M17" s="148"/>
      <c r="N17" s="79"/>
      <c r="O17" s="79"/>
      <c r="P17" s="79"/>
      <c r="Q17" s="79"/>
      <c r="R17" s="79"/>
      <c r="S17" s="79"/>
      <c r="T17" s="79"/>
      <c r="U17" s="79"/>
      <c r="V17" s="79"/>
      <c r="W17" s="79"/>
    </row>
    <row r="18" ht="20.25" customHeight="1" spans="1:23">
      <c r="A18" s="142" t="s">
        <v>69</v>
      </c>
      <c r="B18" s="56" t="s">
        <v>205</v>
      </c>
      <c r="C18" s="56" t="s">
        <v>206</v>
      </c>
      <c r="D18" s="56" t="s">
        <v>112</v>
      </c>
      <c r="E18" s="56" t="s">
        <v>113</v>
      </c>
      <c r="F18" s="56" t="s">
        <v>209</v>
      </c>
      <c r="G18" s="56" t="s">
        <v>210</v>
      </c>
      <c r="H18" s="79">
        <v>18305</v>
      </c>
      <c r="I18" s="79">
        <v>18305</v>
      </c>
      <c r="J18" s="148"/>
      <c r="K18" s="148"/>
      <c r="L18" s="79">
        <v>18305</v>
      </c>
      <c r="M18" s="148"/>
      <c r="N18" s="79"/>
      <c r="O18" s="79"/>
      <c r="P18" s="79"/>
      <c r="Q18" s="79"/>
      <c r="R18" s="79"/>
      <c r="S18" s="79"/>
      <c r="T18" s="79"/>
      <c r="U18" s="79"/>
      <c r="V18" s="79"/>
      <c r="W18" s="79"/>
    </row>
    <row r="19" ht="20.25" customHeight="1" spans="1:23">
      <c r="A19" s="142" t="s">
        <v>69</v>
      </c>
      <c r="B19" s="56" t="s">
        <v>205</v>
      </c>
      <c r="C19" s="56" t="s">
        <v>206</v>
      </c>
      <c r="D19" s="56" t="s">
        <v>112</v>
      </c>
      <c r="E19" s="56" t="s">
        <v>113</v>
      </c>
      <c r="F19" s="56" t="s">
        <v>209</v>
      </c>
      <c r="G19" s="56" t="s">
        <v>210</v>
      </c>
      <c r="H19" s="79">
        <v>264257.21</v>
      </c>
      <c r="I19" s="79">
        <v>264257.21</v>
      </c>
      <c r="J19" s="148"/>
      <c r="K19" s="148"/>
      <c r="L19" s="79">
        <v>264257.21</v>
      </c>
      <c r="M19" s="148"/>
      <c r="N19" s="79"/>
      <c r="O19" s="79"/>
      <c r="P19" s="79"/>
      <c r="Q19" s="79"/>
      <c r="R19" s="79"/>
      <c r="S19" s="79"/>
      <c r="T19" s="79"/>
      <c r="U19" s="79"/>
      <c r="V19" s="79"/>
      <c r="W19" s="79"/>
    </row>
    <row r="20" ht="20.25" customHeight="1" spans="1:23">
      <c r="A20" s="142" t="s">
        <v>69</v>
      </c>
      <c r="B20" s="56" t="s">
        <v>205</v>
      </c>
      <c r="C20" s="56" t="s">
        <v>206</v>
      </c>
      <c r="D20" s="56" t="s">
        <v>114</v>
      </c>
      <c r="E20" s="56" t="s">
        <v>115</v>
      </c>
      <c r="F20" s="56" t="s">
        <v>211</v>
      </c>
      <c r="G20" s="56" t="s">
        <v>212</v>
      </c>
      <c r="H20" s="79">
        <v>205623.97</v>
      </c>
      <c r="I20" s="79">
        <v>205623.97</v>
      </c>
      <c r="J20" s="148"/>
      <c r="K20" s="148"/>
      <c r="L20" s="79">
        <v>205623.97</v>
      </c>
      <c r="M20" s="148"/>
      <c r="N20" s="79"/>
      <c r="O20" s="79"/>
      <c r="P20" s="79"/>
      <c r="Q20" s="79"/>
      <c r="R20" s="79"/>
      <c r="S20" s="79"/>
      <c r="T20" s="79"/>
      <c r="U20" s="79"/>
      <c r="V20" s="79"/>
      <c r="W20" s="79"/>
    </row>
    <row r="21" ht="20.25" customHeight="1" spans="1:23">
      <c r="A21" s="142" t="s">
        <v>69</v>
      </c>
      <c r="B21" s="56" t="s">
        <v>205</v>
      </c>
      <c r="C21" s="56" t="s">
        <v>206</v>
      </c>
      <c r="D21" s="56" t="s">
        <v>114</v>
      </c>
      <c r="E21" s="56" t="s">
        <v>115</v>
      </c>
      <c r="F21" s="56" t="s">
        <v>211</v>
      </c>
      <c r="G21" s="56" t="s">
        <v>212</v>
      </c>
      <c r="H21" s="79">
        <v>167251.4</v>
      </c>
      <c r="I21" s="79">
        <v>167251.4</v>
      </c>
      <c r="J21" s="148"/>
      <c r="K21" s="148"/>
      <c r="L21" s="79">
        <v>167251.4</v>
      </c>
      <c r="M21" s="148"/>
      <c r="N21" s="79"/>
      <c r="O21" s="79"/>
      <c r="P21" s="79"/>
      <c r="Q21" s="79"/>
      <c r="R21" s="79"/>
      <c r="S21" s="79"/>
      <c r="T21" s="79"/>
      <c r="U21" s="79"/>
      <c r="V21" s="79"/>
      <c r="W21" s="79"/>
    </row>
    <row r="22" ht="20.25" customHeight="1" spans="1:23">
      <c r="A22" s="142" t="s">
        <v>69</v>
      </c>
      <c r="B22" s="56" t="s">
        <v>205</v>
      </c>
      <c r="C22" s="56" t="s">
        <v>206</v>
      </c>
      <c r="D22" s="56" t="s">
        <v>116</v>
      </c>
      <c r="E22" s="56" t="s">
        <v>117</v>
      </c>
      <c r="F22" s="56" t="s">
        <v>213</v>
      </c>
      <c r="G22" s="56" t="s">
        <v>214</v>
      </c>
      <c r="H22" s="79">
        <v>15400</v>
      </c>
      <c r="I22" s="79">
        <v>15400</v>
      </c>
      <c r="J22" s="148"/>
      <c r="K22" s="148"/>
      <c r="L22" s="79">
        <v>15400</v>
      </c>
      <c r="M22" s="148"/>
      <c r="N22" s="79"/>
      <c r="O22" s="79"/>
      <c r="P22" s="79"/>
      <c r="Q22" s="79"/>
      <c r="R22" s="79"/>
      <c r="S22" s="79"/>
      <c r="T22" s="79"/>
      <c r="U22" s="79"/>
      <c r="V22" s="79"/>
      <c r="W22" s="79"/>
    </row>
    <row r="23" ht="20.25" customHeight="1" spans="1:23">
      <c r="A23" s="142" t="s">
        <v>69</v>
      </c>
      <c r="B23" s="56" t="s">
        <v>205</v>
      </c>
      <c r="C23" s="56" t="s">
        <v>206</v>
      </c>
      <c r="D23" s="56" t="s">
        <v>122</v>
      </c>
      <c r="E23" s="56" t="s">
        <v>123</v>
      </c>
      <c r="F23" s="56" t="s">
        <v>213</v>
      </c>
      <c r="G23" s="56" t="s">
        <v>214</v>
      </c>
      <c r="H23" s="79">
        <v>30800</v>
      </c>
      <c r="I23" s="79">
        <v>30800</v>
      </c>
      <c r="J23" s="148"/>
      <c r="K23" s="148"/>
      <c r="L23" s="79">
        <v>30800</v>
      </c>
      <c r="M23" s="148"/>
      <c r="N23" s="79"/>
      <c r="O23" s="79"/>
      <c r="P23" s="79"/>
      <c r="Q23" s="79"/>
      <c r="R23" s="79"/>
      <c r="S23" s="79"/>
      <c r="T23" s="79"/>
      <c r="U23" s="79"/>
      <c r="V23" s="79"/>
      <c r="W23" s="79"/>
    </row>
    <row r="24" ht="20.25" customHeight="1" spans="1:23">
      <c r="A24" s="142" t="s">
        <v>69</v>
      </c>
      <c r="B24" s="56" t="s">
        <v>215</v>
      </c>
      <c r="C24" s="56" t="s">
        <v>129</v>
      </c>
      <c r="D24" s="56" t="s">
        <v>128</v>
      </c>
      <c r="E24" s="56" t="s">
        <v>129</v>
      </c>
      <c r="F24" s="56" t="s">
        <v>216</v>
      </c>
      <c r="G24" s="56" t="s">
        <v>129</v>
      </c>
      <c r="H24" s="79">
        <v>401403</v>
      </c>
      <c r="I24" s="79">
        <v>401403</v>
      </c>
      <c r="J24" s="148"/>
      <c r="K24" s="148"/>
      <c r="L24" s="79">
        <v>401403</v>
      </c>
      <c r="M24" s="148"/>
      <c r="N24" s="79"/>
      <c r="O24" s="79"/>
      <c r="P24" s="79"/>
      <c r="Q24" s="79"/>
      <c r="R24" s="79"/>
      <c r="S24" s="79"/>
      <c r="T24" s="79"/>
      <c r="U24" s="79"/>
      <c r="V24" s="79"/>
      <c r="W24" s="79"/>
    </row>
    <row r="25" ht="20.25" customHeight="1" spans="1:23">
      <c r="A25" s="142" t="s">
        <v>69</v>
      </c>
      <c r="B25" s="56" t="s">
        <v>217</v>
      </c>
      <c r="C25" s="56" t="s">
        <v>173</v>
      </c>
      <c r="D25" s="56" t="s">
        <v>122</v>
      </c>
      <c r="E25" s="56" t="s">
        <v>123</v>
      </c>
      <c r="F25" s="56" t="s">
        <v>218</v>
      </c>
      <c r="G25" s="56" t="s">
        <v>173</v>
      </c>
      <c r="H25" s="79">
        <v>11200</v>
      </c>
      <c r="I25" s="79">
        <v>11200</v>
      </c>
      <c r="J25" s="148"/>
      <c r="K25" s="148"/>
      <c r="L25" s="79">
        <v>11200</v>
      </c>
      <c r="M25" s="148"/>
      <c r="N25" s="79"/>
      <c r="O25" s="79"/>
      <c r="P25" s="79"/>
      <c r="Q25" s="79"/>
      <c r="R25" s="79"/>
      <c r="S25" s="79"/>
      <c r="T25" s="79"/>
      <c r="U25" s="79"/>
      <c r="V25" s="79"/>
      <c r="W25" s="79"/>
    </row>
    <row r="26" ht="20.25" customHeight="1" spans="1:23">
      <c r="A26" s="142" t="s">
        <v>69</v>
      </c>
      <c r="B26" s="56" t="s">
        <v>219</v>
      </c>
      <c r="C26" s="56" t="s">
        <v>220</v>
      </c>
      <c r="D26" s="56" t="s">
        <v>122</v>
      </c>
      <c r="E26" s="56" t="s">
        <v>123</v>
      </c>
      <c r="F26" s="56" t="s">
        <v>221</v>
      </c>
      <c r="G26" s="56" t="s">
        <v>220</v>
      </c>
      <c r="H26" s="79">
        <v>6300</v>
      </c>
      <c r="I26" s="79">
        <v>6300</v>
      </c>
      <c r="J26" s="148"/>
      <c r="K26" s="148"/>
      <c r="L26" s="79">
        <v>6300</v>
      </c>
      <c r="M26" s="148"/>
      <c r="N26" s="79"/>
      <c r="O26" s="79"/>
      <c r="P26" s="79"/>
      <c r="Q26" s="79"/>
      <c r="R26" s="79"/>
      <c r="S26" s="79"/>
      <c r="T26" s="79"/>
      <c r="U26" s="79"/>
      <c r="V26" s="79"/>
      <c r="W26" s="79"/>
    </row>
    <row r="27" ht="20.25" customHeight="1" spans="1:23">
      <c r="A27" s="142" t="s">
        <v>69</v>
      </c>
      <c r="B27" s="56" t="s">
        <v>222</v>
      </c>
      <c r="C27" s="56" t="s">
        <v>223</v>
      </c>
      <c r="D27" s="56" t="s">
        <v>122</v>
      </c>
      <c r="E27" s="56" t="s">
        <v>123</v>
      </c>
      <c r="F27" s="56" t="s">
        <v>224</v>
      </c>
      <c r="G27" s="56" t="s">
        <v>225</v>
      </c>
      <c r="H27" s="79">
        <v>66520</v>
      </c>
      <c r="I27" s="79">
        <v>66520</v>
      </c>
      <c r="J27" s="148"/>
      <c r="K27" s="148"/>
      <c r="L27" s="79">
        <v>66520</v>
      </c>
      <c r="M27" s="148"/>
      <c r="N27" s="79"/>
      <c r="O27" s="79"/>
      <c r="P27" s="79"/>
      <c r="Q27" s="79"/>
      <c r="R27" s="79"/>
      <c r="S27" s="79"/>
      <c r="T27" s="79"/>
      <c r="U27" s="79"/>
      <c r="V27" s="79"/>
      <c r="W27" s="79"/>
    </row>
    <row r="28" ht="20.25" customHeight="1" spans="1:23">
      <c r="A28" s="142" t="s">
        <v>69</v>
      </c>
      <c r="B28" s="56" t="s">
        <v>222</v>
      </c>
      <c r="C28" s="56" t="s">
        <v>223</v>
      </c>
      <c r="D28" s="56" t="s">
        <v>122</v>
      </c>
      <c r="E28" s="56" t="s">
        <v>123</v>
      </c>
      <c r="F28" s="56" t="s">
        <v>226</v>
      </c>
      <c r="G28" s="56" t="s">
        <v>227</v>
      </c>
      <c r="H28" s="79">
        <v>5000</v>
      </c>
      <c r="I28" s="79">
        <v>5000</v>
      </c>
      <c r="J28" s="148"/>
      <c r="K28" s="148"/>
      <c r="L28" s="79">
        <v>5000</v>
      </c>
      <c r="M28" s="148"/>
      <c r="N28" s="79"/>
      <c r="O28" s="79"/>
      <c r="P28" s="79"/>
      <c r="Q28" s="79"/>
      <c r="R28" s="79"/>
      <c r="S28" s="79"/>
      <c r="T28" s="79"/>
      <c r="U28" s="79"/>
      <c r="V28" s="79"/>
      <c r="W28" s="79"/>
    </row>
    <row r="29" ht="20.25" customHeight="1" spans="1:23">
      <c r="A29" s="142" t="s">
        <v>69</v>
      </c>
      <c r="B29" s="56" t="s">
        <v>222</v>
      </c>
      <c r="C29" s="56" t="s">
        <v>223</v>
      </c>
      <c r="D29" s="56" t="s">
        <v>122</v>
      </c>
      <c r="E29" s="56" t="s">
        <v>123</v>
      </c>
      <c r="F29" s="56" t="s">
        <v>228</v>
      </c>
      <c r="G29" s="56" t="s">
        <v>229</v>
      </c>
      <c r="H29" s="79">
        <v>10000</v>
      </c>
      <c r="I29" s="79">
        <v>10000</v>
      </c>
      <c r="J29" s="148"/>
      <c r="K29" s="148"/>
      <c r="L29" s="79">
        <v>10000</v>
      </c>
      <c r="M29" s="148"/>
      <c r="N29" s="79"/>
      <c r="O29" s="79"/>
      <c r="P29" s="79"/>
      <c r="Q29" s="79"/>
      <c r="R29" s="79"/>
      <c r="S29" s="79"/>
      <c r="T29" s="79"/>
      <c r="U29" s="79"/>
      <c r="V29" s="79"/>
      <c r="W29" s="79"/>
    </row>
    <row r="30" ht="20.25" customHeight="1" spans="1:23">
      <c r="A30" s="142" t="s">
        <v>69</v>
      </c>
      <c r="B30" s="56" t="s">
        <v>222</v>
      </c>
      <c r="C30" s="56" t="s">
        <v>223</v>
      </c>
      <c r="D30" s="56" t="s">
        <v>122</v>
      </c>
      <c r="E30" s="56" t="s">
        <v>123</v>
      </c>
      <c r="F30" s="56" t="s">
        <v>230</v>
      </c>
      <c r="G30" s="56" t="s">
        <v>231</v>
      </c>
      <c r="H30" s="79">
        <v>9480</v>
      </c>
      <c r="I30" s="79">
        <v>9480</v>
      </c>
      <c r="J30" s="148"/>
      <c r="K30" s="148"/>
      <c r="L30" s="79">
        <v>9480</v>
      </c>
      <c r="M30" s="148"/>
      <c r="N30" s="79"/>
      <c r="O30" s="79"/>
      <c r="P30" s="79"/>
      <c r="Q30" s="79"/>
      <c r="R30" s="79"/>
      <c r="S30" s="79"/>
      <c r="T30" s="79"/>
      <c r="U30" s="79"/>
      <c r="V30" s="79"/>
      <c r="W30" s="79"/>
    </row>
    <row r="31" ht="20.25" customHeight="1" spans="1:23">
      <c r="A31" s="142" t="s">
        <v>69</v>
      </c>
      <c r="B31" s="56" t="s">
        <v>222</v>
      </c>
      <c r="C31" s="56" t="s">
        <v>223</v>
      </c>
      <c r="D31" s="56" t="s">
        <v>122</v>
      </c>
      <c r="E31" s="56" t="s">
        <v>123</v>
      </c>
      <c r="F31" s="56" t="s">
        <v>232</v>
      </c>
      <c r="G31" s="56" t="s">
        <v>233</v>
      </c>
      <c r="H31" s="79">
        <v>84000</v>
      </c>
      <c r="I31" s="79">
        <v>84000</v>
      </c>
      <c r="J31" s="148"/>
      <c r="K31" s="148"/>
      <c r="L31" s="79">
        <v>84000</v>
      </c>
      <c r="M31" s="148"/>
      <c r="N31" s="79"/>
      <c r="O31" s="79"/>
      <c r="P31" s="79"/>
      <c r="Q31" s="79"/>
      <c r="R31" s="79"/>
      <c r="S31" s="79"/>
      <c r="T31" s="79"/>
      <c r="U31" s="79"/>
      <c r="V31" s="79"/>
      <c r="W31" s="79"/>
    </row>
    <row r="32" ht="20.25" customHeight="1" spans="1:23">
      <c r="A32" s="142" t="s">
        <v>69</v>
      </c>
      <c r="B32" s="56" t="s">
        <v>234</v>
      </c>
      <c r="C32" s="56" t="s">
        <v>235</v>
      </c>
      <c r="D32" s="56" t="s">
        <v>100</v>
      </c>
      <c r="E32" s="56" t="s">
        <v>101</v>
      </c>
      <c r="F32" s="56" t="s">
        <v>236</v>
      </c>
      <c r="G32" s="56" t="s">
        <v>237</v>
      </c>
      <c r="H32" s="79">
        <v>763200</v>
      </c>
      <c r="I32" s="79">
        <v>763200</v>
      </c>
      <c r="J32" s="148"/>
      <c r="K32" s="148"/>
      <c r="L32" s="79">
        <v>763200</v>
      </c>
      <c r="M32" s="148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ht="20.25" customHeight="1" spans="1:23">
      <c r="A33" s="142" t="s">
        <v>69</v>
      </c>
      <c r="B33" s="56" t="s">
        <v>238</v>
      </c>
      <c r="C33" s="56" t="s">
        <v>239</v>
      </c>
      <c r="D33" s="56" t="s">
        <v>122</v>
      </c>
      <c r="E33" s="56" t="s">
        <v>123</v>
      </c>
      <c r="F33" s="56" t="s">
        <v>203</v>
      </c>
      <c r="G33" s="56" t="s">
        <v>204</v>
      </c>
      <c r="H33" s="79">
        <v>294000</v>
      </c>
      <c r="I33" s="79">
        <v>294000</v>
      </c>
      <c r="J33" s="148"/>
      <c r="K33" s="148"/>
      <c r="L33" s="79">
        <v>294000</v>
      </c>
      <c r="M33" s="148"/>
      <c r="N33" s="79"/>
      <c r="O33" s="79"/>
      <c r="P33" s="79"/>
      <c r="Q33" s="79"/>
      <c r="R33" s="79"/>
      <c r="S33" s="79"/>
      <c r="T33" s="79"/>
      <c r="U33" s="79"/>
      <c r="V33" s="79"/>
      <c r="W33" s="79"/>
    </row>
    <row r="34" ht="17.25" customHeight="1" spans="1:23">
      <c r="A34" s="28" t="s">
        <v>168</v>
      </c>
      <c r="B34" s="143"/>
      <c r="C34" s="143"/>
      <c r="D34" s="143"/>
      <c r="E34" s="143"/>
      <c r="F34" s="143"/>
      <c r="G34" s="145"/>
      <c r="H34" s="79">
        <v>6275332.05</v>
      </c>
      <c r="I34" s="79">
        <v>6275332.05</v>
      </c>
      <c r="J34" s="79"/>
      <c r="K34" s="79"/>
      <c r="L34" s="79">
        <v>6275332.05</v>
      </c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</row>
    <row r="35" customHeight="1" spans="15:16">
      <c r="O35" s="149"/>
      <c r="P35" s="149"/>
    </row>
  </sheetData>
  <mergeCells count="31">
    <mergeCell ref="A2:W2"/>
    <mergeCell ref="A3:G3"/>
    <mergeCell ref="H4:W4"/>
    <mergeCell ref="I5:M5"/>
    <mergeCell ref="N5:P5"/>
    <mergeCell ref="R5:W5"/>
    <mergeCell ref="A34:G34"/>
    <mergeCell ref="O35:P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9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D20" sqref="D2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2"/>
      <c r="E1" s="1"/>
      <c r="F1" s="1"/>
      <c r="G1" s="1"/>
      <c r="H1" s="1"/>
      <c r="U1" s="132"/>
      <c r="W1" s="137" t="s">
        <v>240</v>
      </c>
    </row>
    <row r="2" ht="46.5" customHeight="1" spans="1:23">
      <c r="A2" s="2" t="str">
        <f>"2026"&amp;"年部门项目支出预算表"</f>
        <v>2026年部门项目支出预算表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3.5" customHeight="1" spans="1:23">
      <c r="A3" s="3" t="str">
        <f>"单位名称："&amp;"宜良县国有花园林场"</f>
        <v>单位名称：宜良县国有花园林场</v>
      </c>
      <c r="B3" s="4"/>
      <c r="C3" s="4"/>
      <c r="D3" s="4"/>
      <c r="E3" s="4"/>
      <c r="F3" s="4"/>
      <c r="G3" s="4"/>
      <c r="H3" s="4"/>
      <c r="I3" s="18"/>
      <c r="J3" s="18"/>
      <c r="K3" s="18"/>
      <c r="L3" s="18"/>
      <c r="M3" s="18"/>
      <c r="N3" s="18"/>
      <c r="O3" s="18"/>
      <c r="P3" s="18"/>
      <c r="Q3" s="18"/>
      <c r="U3" s="132"/>
      <c r="W3" s="115" t="s">
        <v>1</v>
      </c>
    </row>
    <row r="4" ht="21.75" customHeight="1" spans="1:23">
      <c r="A4" s="5" t="s">
        <v>241</v>
      </c>
      <c r="B4" s="6" t="s">
        <v>178</v>
      </c>
      <c r="C4" s="5" t="s">
        <v>179</v>
      </c>
      <c r="D4" s="5" t="s">
        <v>242</v>
      </c>
      <c r="E4" s="6" t="s">
        <v>180</v>
      </c>
      <c r="F4" s="6" t="s">
        <v>181</v>
      </c>
      <c r="G4" s="6" t="s">
        <v>182</v>
      </c>
      <c r="H4" s="6" t="s">
        <v>183</v>
      </c>
      <c r="I4" s="30" t="s">
        <v>54</v>
      </c>
      <c r="J4" s="20" t="s">
        <v>243</v>
      </c>
      <c r="K4" s="21"/>
      <c r="L4" s="21"/>
      <c r="M4" s="22"/>
      <c r="N4" s="20" t="s">
        <v>186</v>
      </c>
      <c r="O4" s="21"/>
      <c r="P4" s="22"/>
      <c r="Q4" s="6" t="s">
        <v>60</v>
      </c>
      <c r="R4" s="20" t="s">
        <v>61</v>
      </c>
      <c r="S4" s="21"/>
      <c r="T4" s="21"/>
      <c r="U4" s="21"/>
      <c r="V4" s="21"/>
      <c r="W4" s="22"/>
    </row>
    <row r="5" ht="21.75" customHeight="1" spans="1:23">
      <c r="A5" s="7"/>
      <c r="B5" s="31"/>
      <c r="C5" s="7"/>
      <c r="D5" s="7"/>
      <c r="E5" s="8"/>
      <c r="F5" s="8"/>
      <c r="G5" s="8"/>
      <c r="H5" s="8"/>
      <c r="I5" s="31"/>
      <c r="J5" s="133" t="s">
        <v>57</v>
      </c>
      <c r="K5" s="134"/>
      <c r="L5" s="6" t="s">
        <v>58</v>
      </c>
      <c r="M5" s="6" t="s">
        <v>59</v>
      </c>
      <c r="N5" s="6" t="s">
        <v>57</v>
      </c>
      <c r="O5" s="6" t="s">
        <v>58</v>
      </c>
      <c r="P5" s="6" t="s">
        <v>59</v>
      </c>
      <c r="Q5" s="8"/>
      <c r="R5" s="6" t="s">
        <v>56</v>
      </c>
      <c r="S5" s="6" t="s">
        <v>63</v>
      </c>
      <c r="T5" s="6" t="s">
        <v>192</v>
      </c>
      <c r="U5" s="6" t="s">
        <v>65</v>
      </c>
      <c r="V5" s="6" t="s">
        <v>66</v>
      </c>
      <c r="W5" s="6" t="s">
        <v>67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35" t="s">
        <v>56</v>
      </c>
      <c r="K6" s="136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9"/>
      <c r="B7" s="24"/>
      <c r="C7" s="9"/>
      <c r="D7" s="9"/>
      <c r="E7" s="10"/>
      <c r="F7" s="10"/>
      <c r="G7" s="10"/>
      <c r="H7" s="10"/>
      <c r="I7" s="24"/>
      <c r="J7" s="67" t="s">
        <v>56</v>
      </c>
      <c r="K7" s="67" t="s">
        <v>244</v>
      </c>
      <c r="L7" s="10"/>
      <c r="M7" s="10"/>
      <c r="N7" s="10"/>
      <c r="O7" s="10"/>
      <c r="P7" s="10"/>
      <c r="Q7" s="10"/>
      <c r="R7" s="10"/>
      <c r="S7" s="10"/>
      <c r="T7" s="10"/>
      <c r="U7" s="24"/>
      <c r="V7" s="10"/>
      <c r="W7" s="10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1">
        <v>21</v>
      </c>
      <c r="V8" s="34">
        <v>22</v>
      </c>
      <c r="W8" s="11">
        <v>23</v>
      </c>
    </row>
    <row r="9" ht="21.75" customHeight="1" spans="1:23">
      <c r="A9" s="68" t="s">
        <v>245</v>
      </c>
      <c r="B9" s="68" t="s">
        <v>246</v>
      </c>
      <c r="C9" s="68" t="s">
        <v>247</v>
      </c>
      <c r="D9" s="68" t="s">
        <v>69</v>
      </c>
      <c r="E9" s="68" t="s">
        <v>106</v>
      </c>
      <c r="F9" s="68" t="s">
        <v>107</v>
      </c>
      <c r="G9" s="68" t="s">
        <v>248</v>
      </c>
      <c r="H9" s="68" t="s">
        <v>249</v>
      </c>
      <c r="I9" s="79">
        <v>20784</v>
      </c>
      <c r="J9" s="79">
        <v>20784</v>
      </c>
      <c r="K9" s="79">
        <v>20784</v>
      </c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18.75" customHeight="1" spans="1:23">
      <c r="A10" s="28" t="s">
        <v>168</v>
      </c>
      <c r="B10" s="29"/>
      <c r="C10" s="29"/>
      <c r="D10" s="29"/>
      <c r="E10" s="29"/>
      <c r="F10" s="29"/>
      <c r="G10" s="29"/>
      <c r="H10" s="33"/>
      <c r="I10" s="79">
        <v>20784</v>
      </c>
      <c r="J10" s="79">
        <v>20784</v>
      </c>
      <c r="K10" s="79">
        <v>20784</v>
      </c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H21" sqref="H2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17" t="s">
        <v>250</v>
      </c>
    </row>
    <row r="2" ht="39.75" customHeight="1" spans="1:10">
      <c r="A2" s="66" t="str">
        <f>"2026"&amp;"年部门项目支出绩效目标表"</f>
        <v>2026年部门项目支出绩效目标表</v>
      </c>
      <c r="B2" s="2"/>
      <c r="C2" s="2"/>
      <c r="D2" s="2"/>
      <c r="E2" s="2"/>
      <c r="F2" s="69"/>
      <c r="G2" s="2"/>
      <c r="H2" s="69"/>
      <c r="I2" s="69"/>
      <c r="J2" s="2"/>
    </row>
    <row r="3" ht="17.25" customHeight="1" spans="1:1">
      <c r="A3" s="3" t="str">
        <f>"单位名称："&amp;"宜良县国有花园林场"</f>
        <v>单位名称：宜良县国有花园林场</v>
      </c>
    </row>
    <row r="4" ht="44.25" customHeight="1" spans="1:10">
      <c r="A4" s="67" t="s">
        <v>251</v>
      </c>
      <c r="B4" s="67" t="s">
        <v>252</v>
      </c>
      <c r="C4" s="67" t="s">
        <v>253</v>
      </c>
      <c r="D4" s="67" t="s">
        <v>254</v>
      </c>
      <c r="E4" s="67" t="s">
        <v>255</v>
      </c>
      <c r="F4" s="70" t="s">
        <v>256</v>
      </c>
      <c r="G4" s="67" t="s">
        <v>257</v>
      </c>
      <c r="H4" s="70" t="s">
        <v>258</v>
      </c>
      <c r="I4" s="70" t="s">
        <v>259</v>
      </c>
      <c r="J4" s="67" t="s">
        <v>260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34">
        <v>6</v>
      </c>
      <c r="G5" s="130">
        <v>7</v>
      </c>
      <c r="H5" s="34">
        <v>8</v>
      </c>
      <c r="I5" s="34">
        <v>9</v>
      </c>
      <c r="J5" s="130">
        <v>10</v>
      </c>
    </row>
    <row r="6" ht="42" customHeight="1" spans="1:10">
      <c r="A6" s="26" t="s">
        <v>69</v>
      </c>
      <c r="B6" s="68"/>
      <c r="C6" s="68"/>
      <c r="D6" s="68"/>
      <c r="E6" s="50"/>
      <c r="F6" s="71"/>
      <c r="G6" s="50"/>
      <c r="H6" s="71"/>
      <c r="I6" s="71"/>
      <c r="J6" s="50"/>
    </row>
    <row r="7" ht="42" customHeight="1" spans="1:10">
      <c r="A7" s="131" t="s">
        <v>247</v>
      </c>
      <c r="B7" s="12" t="s">
        <v>261</v>
      </c>
      <c r="C7" s="12" t="s">
        <v>262</v>
      </c>
      <c r="D7" s="12" t="s">
        <v>263</v>
      </c>
      <c r="E7" s="26" t="s">
        <v>264</v>
      </c>
      <c r="F7" s="12" t="s">
        <v>265</v>
      </c>
      <c r="G7" s="26" t="s">
        <v>266</v>
      </c>
      <c r="H7" s="12" t="s">
        <v>267</v>
      </c>
      <c r="I7" s="12" t="s">
        <v>268</v>
      </c>
      <c r="J7" s="26" t="s">
        <v>269</v>
      </c>
    </row>
    <row r="8" ht="42" customHeight="1" spans="1:10">
      <c r="A8" s="131" t="s">
        <v>247</v>
      </c>
      <c r="B8" s="12" t="s">
        <v>261</v>
      </c>
      <c r="C8" s="12" t="s">
        <v>270</v>
      </c>
      <c r="D8" s="12" t="s">
        <v>271</v>
      </c>
      <c r="E8" s="26" t="s">
        <v>272</v>
      </c>
      <c r="F8" s="12" t="s">
        <v>273</v>
      </c>
      <c r="G8" s="26" t="s">
        <v>274</v>
      </c>
      <c r="H8" s="12" t="s">
        <v>275</v>
      </c>
      <c r="I8" s="12" t="s">
        <v>276</v>
      </c>
      <c r="J8" s="26" t="s">
        <v>269</v>
      </c>
    </row>
    <row r="9" ht="42" customHeight="1" spans="1:10">
      <c r="A9" s="131" t="s">
        <v>247</v>
      </c>
      <c r="B9" s="12" t="s">
        <v>261</v>
      </c>
      <c r="C9" s="12" t="s">
        <v>277</v>
      </c>
      <c r="D9" s="12" t="s">
        <v>278</v>
      </c>
      <c r="E9" s="26" t="s">
        <v>279</v>
      </c>
      <c r="F9" s="12" t="s">
        <v>273</v>
      </c>
      <c r="G9" s="26" t="s">
        <v>274</v>
      </c>
      <c r="H9" s="12" t="s">
        <v>275</v>
      </c>
      <c r="I9" s="12" t="s">
        <v>276</v>
      </c>
      <c r="J9" s="26" t="s">
        <v>269</v>
      </c>
    </row>
  </sheetData>
  <mergeCells count="4">
    <mergeCell ref="A2:J2"/>
    <mergeCell ref="A3:H3"/>
    <mergeCell ref="A7:A9"/>
    <mergeCell ref="B7:B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2026-03-17T15:51:00Z</dcterms:created>
  <dcterms:modified xsi:type="dcterms:W3CDTF">2026-03-19T17:34:40Z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5BF33842E72F05293FC5B769D702002E_43</vt:lpwstr>
  </property>
</Properties>
</file>