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_FilterDatabase" localSheetId="6" hidden="1">部门基本支出预算表04!$A$7:$W$38</definedName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<sst xmlns="http://schemas.openxmlformats.org/spreadsheetml/2006/main" count="812" uniqueCount="366">
  <si>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</si>
  <si>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</si>
  <si>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</si>
  <si>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</si>
  <si>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</si>
  <si>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</si>
  <si>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</si>
  <si>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</si>
  <si>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</si>
  <si>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</si>
  <si>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</si>
  <si>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</si>
  <si>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</si>
  <si>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</si>
  <si>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</si>
  <si>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</si>
  <si>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</si>
  <si>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</si>
  <si>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</si>
  <si>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</si>
  <si>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</si>
  <si>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</si>
  <si>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</si>
  <si>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</si>
  <si>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</si>
  <si>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</si>
  <si>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</si>
  <si>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</si>
  <si>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</si>
  <si>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</si>
  <si>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</si>
  <si>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</si>
  <si>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</si>
  <si>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</si>
  <si>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</si>
  <si>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</si>
  <si>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</si>
  <si>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</si>
  <si>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</si>
  <si>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</si>
  <si>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</si>
  <si>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</si>
  <si>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</si>
  <si>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</si>
  <si>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</si>
  <si>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</si>
  <si>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</si>
  <si>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</si>
  <si>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</si>
  <si>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</si>
  <si>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</si>
  <si>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</si>
  <si>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</si>
  <si>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</si>
  <si>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</si>
  <si>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</si>
  <si>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</si>
  <si>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</si>
  <si>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</si>
  <si>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</si>
  <si>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</si>
  <si>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</si>
  <si>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</si>
  <si>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</si>
  <si>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</si>
  <si>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</si>
  <si>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</si>
  <si>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</si>
  <si>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105007</t>
  </si>
  <si>
    <t>宜良县教育发展服务中心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</si>
  <si>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</si>
  <si>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</si>
  <si>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</si>
  <si>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</si>
  <si>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</si>
  <si>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</si>
  <si>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</si>
  <si>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</si>
  <si>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</si>
  <si>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</si>
  <si>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</si>
  <si>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</si>
  <si>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</si>
  <si>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</si>
  <si>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</si>
  <si>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</si>
  <si>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</si>
  <si>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</si>
  <si>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</si>
  <si>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</si>
  <si>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</si>
  <si>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</si>
  <si>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</si>
  <si>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</si>
  <si>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</si>
  <si>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</si>
  <si>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</si>
  <si>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</si>
  <si>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20501</t>
  </si>
  <si>
    <t>教育管理事务</t>
  </si>
  <si>
    <t>2050199</t>
  </si>
  <si>
    <t>其他教育管理事务支出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</si>
  <si>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</si>
  <si>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</si>
  <si>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</si>
  <si>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</si>
  <si>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</si>
  <si>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</si>
  <si>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</si>
  <si>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</si>
  <si>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</si>
  <si>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</si>
  <si>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</si>
  <si>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</si>
  <si>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</si>
  <si>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</si>
  <si>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</si>
  <si>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</si>
  <si>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</si>
  <si>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</si>
  <si>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</si>
  <si>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</si>
  <si>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</si>
  <si>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</si>
  <si>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</si>
  <si>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</si>
  <si>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</si>
  <si>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</si>
  <si>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</si>
  <si>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</si>
  <si>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</si>
  <si>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</si>
  <si>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</si>
  <si>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</si>
  <si>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</si>
  <si>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</si>
  <si>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</si>
  <si>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</si>
  <si>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</si>
  <si>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</si>
  <si>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</si>
  <si>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</si>
  <si>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</si>
  <si>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</si>
  <si>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</si>
  <si>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</si>
  <si>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</si>
  <si>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</si>
  <si>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</si>
  <si>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</si>
  <si>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</si>
  <si>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</si>
  <si>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</si>
  <si>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</si>
  <si>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</si>
  <si>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</si>
  <si>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</si>
  <si>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</si>
  <si>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</si>
  <si>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</si>
  <si>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</si>
  <si>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</si>
  <si>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</si>
  <si>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</si>
  <si>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</si>
  <si>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</si>
  <si>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</si>
  <si>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</si>
  <si>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</si>
  <si>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</si>
  <si>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</si>
  <si>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</si>
  <si>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</si>
  <si>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</si>
  <si>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</si>
  <si>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</si>
  <si>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</si>
  <si>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</si>
  <si>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说明：宜良县教育发展服务中心2026年一般公共预算财政拨款“三公”经费预算合计17920.00元，较上年增加1600.00元，增长9.8%，具体变动情况如下：                             
（一）因公出国（境）费
 宜良县教育发展服务中心2026年因公出国（境）费预算为0元，较上年增加0元，增长0%，共计安排因公出国（境）团组0个，因公出国（境）0人次，较上年无变化。
（二）公务接待费
宜良县教育发展服务中心2026年公务接待费预算为17920.00元，较上年增加1600.00元，增长9.8%，国内公务接待批次为0次，共计接待0人次。增减变化原因是2026年政府对公务接待的预算进行严格控制和削减，我单位按照要求厉行节约，采取用了更为经济、环保的接待方式，减少了接待的次数，降低了不必要的开支，从而节省了接待费用。2026年我单位严格按照定额标准进行预算，2026年预算人数为56人，较上年增加5人，所以2026年公务接待费较上年增加1600.00元。
（三）公务用车购置及运行维护费
宜良县教育发展服务中心2026年公务用车购置及运行维护费为0元，较上年增加0元，增长0%。其中：公务用车购置费0元，较上年增加0元，增长0%；公务用车运行维护费0元，较上年增加0元，增长0%。共计购置公务用车0辆，年末公务用车保有量为0辆。较上年无变化。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</si>
  <si>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</si>
  <si>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</si>
  <si>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</si>
  <si>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</si>
  <si>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</si>
  <si>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</si>
  <si>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</si>
  <si>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</si>
  <si>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</si>
  <si>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</si>
  <si>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</si>
  <si>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</si>
  <si>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</si>
  <si>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</si>
  <si>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</si>
  <si>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</si>
  <si>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</si>
  <si>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</si>
  <si>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宜良县教育体育局</t>
  </si>
  <si>
    <t>530125210000000001417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</si>
  <si>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</si>
  <si>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</si>
  <si>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</si>
  <si>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</si>
  <si>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</si>
  <si>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</si>
  <si>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</si>
  <si>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</si>
  <si>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</si>
  <si>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</si>
  <si>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</si>
  <si>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530125210000000001418</t>
  </si>
  <si>
    <t>30113</t>
  </si>
  <si>
    <t>530125210000000001421</t>
  </si>
  <si>
    <t>30217</t>
  </si>
  <si>
    <t>530125210000000001423</t>
  </si>
  <si>
    <t>工会经费</t>
  </si>
  <si>
    <t>30228</t>
  </si>
  <si>
    <t>530125210000000001424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</si>
  <si>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</si>
  <si>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</si>
  <si>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</si>
  <si>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</si>
  <si>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</si>
  <si>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</si>
  <si>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</si>
  <si>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</si>
  <si>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</si>
  <si>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</si>
  <si>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</si>
  <si>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</si>
  <si>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</si>
  <si>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30216</t>
  </si>
  <si>
    <t>培训费</t>
  </si>
  <si>
    <t>30299</t>
  </si>
  <si>
    <t>其他商品和服务支出</t>
  </si>
  <si>
    <t>530125210000000002234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</si>
  <si>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</si>
  <si>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</si>
  <si>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</si>
  <si>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</si>
  <si>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</si>
  <si>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</si>
  <si>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</si>
  <si>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</si>
  <si>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</si>
  <si>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530125231100001338245</t>
  </si>
  <si>
    <t>离退休人员支出</t>
  </si>
  <si>
    <t>30305</t>
  </si>
  <si>
    <t>生活补助</t>
  </si>
  <si>
    <t>530125261100005072552</t>
  </si>
  <si>
    <t>事业人员绩效奖励</t>
  </si>
  <si>
    <t>预算05-1表</t>
  </si>
  <si>
    <t>项目分类</t>
  </si>
  <si>
    <t>项目单位</t>
  </si>
  <si>
    <t>本年拨款</t>
  </si>
  <si>
    <t>其中：本次下达</t>
  </si>
  <si>
    <t>对个人和家庭的补助</t>
  </si>
  <si>
    <t>530125261100005058057</t>
  </si>
  <si>
    <t>遗属补助资金</t>
  </si>
  <si>
    <t>30304</t>
  </si>
  <si>
    <t>抚恤金</t>
  </si>
  <si>
    <t>事业发展类</t>
  </si>
  <si>
    <t>530125261100005066061</t>
  </si>
  <si>
    <t>考试考务经费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</si>
  <si>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</si>
  <si>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</si>
  <si>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</si>
  <si>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</si>
  <si>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</si>
  <si>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</si>
  <si>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</si>
  <si>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</si>
  <si>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</si>
  <si>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</si>
  <si>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</si>
  <si>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</si>
  <si>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</si>
  <si>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</si>
  <si>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遗属补助发放人员数</t>
  </si>
  <si>
    <t>=</t>
  </si>
  <si>
    <t>人</t>
  </si>
  <si>
    <t>定量指标</t>
  </si>
  <si>
    <t>反映财政供养部门（单位）遗属补助发放人员数量。</t>
  </si>
  <si>
    <t>效益指标</t>
  </si>
  <si>
    <t>社会效益</t>
  </si>
  <si>
    <t>部门运转</t>
  </si>
  <si>
    <t>正常运转</t>
  </si>
  <si>
    <t>年</t>
  </si>
  <si>
    <t xml:space="preserve">
反映部门（单位）运转情况。
</t>
  </si>
  <si>
    <t>满意度指标</t>
  </si>
  <si>
    <t>服务对象满意度</t>
  </si>
  <si>
    <t>社会公众满意度</t>
  </si>
  <si>
    <t>&gt;=</t>
  </si>
  <si>
    <t>95</t>
  </si>
  <si>
    <t>%</t>
  </si>
  <si>
    <t xml:space="preserve">反映社会公众对部门（单位）履职情况的满意程度。
</t>
  </si>
  <si>
    <t xml:space="preserve">做好本部门人员、公用经费保障，按规定落实干部职工各项待遇，支持部门正常履职。						
</t>
  </si>
  <si>
    <t>质量指标</t>
  </si>
  <si>
    <t xml:space="preserve">资金使用合规率					</t>
  </si>
  <si>
    <t>100</t>
  </si>
  <si>
    <t xml:space="preserve">资金使用合规率
</t>
  </si>
  <si>
    <t>资金使用期限</t>
  </si>
  <si>
    <t>1年</t>
  </si>
  <si>
    <t xml:space="preserve">资金使用期限
</t>
  </si>
  <si>
    <t>单位人员对象满意度</t>
  </si>
  <si>
    <t xml:space="preserve">单位人员对象满意度
</t>
  </si>
  <si>
    <t>预算06表</t>
  </si>
  <si>
    <t>政府性基金预算支出预算表</t>
  </si>
  <si>
    <t>单位名称：昆明市发展和改革委员会</t>
  </si>
  <si>
    <t>政府性基金预算支出</t>
  </si>
  <si>
    <r>
      <rPr>
        <sz val="11"/>
        <color theme="1"/>
        <rFont val="宋体"/>
        <charset val="134"/>
        <scheme val="minor"/>
      </rPr>
      <t>说明：202</t>
    </r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年我单位无此预算项目，本表为空。</t>
    </r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</si>
  <si>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</si>
  <si>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</si>
  <si>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</si>
  <si>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</si>
  <si>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</si>
  <si>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</si>
  <si>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</si>
  <si>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</si>
  <si>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</si>
  <si>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</si>
  <si>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</si>
  <si>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</si>
  <si>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</si>
  <si>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</si>
  <si>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</si>
  <si>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</si>
  <si>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</si>
  <si>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</si>
  <si>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</si>
  <si>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</si>
  <si>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</si>
  <si>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</si>
  <si>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</si>
  <si>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</si>
  <si>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</si>
  <si>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</si>
  <si>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</si>
  <si>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</si>
  <si>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</si>
  <si>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</si>
  <si>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</si>
  <si>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</si>
  <si>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</si>
  <si>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</si>
  <si>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</si>
  <si>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</si>
  <si>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</si>
  <si>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</si>
  <si>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</si>
  <si>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</si>
  <si>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</si>
  <si>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</si>
  <si>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</si>
  <si>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</si>
  <si>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</si>
  <si>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</si>
  <si>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</si>
  <si>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</si>
  <si>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</si>
  <si>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上级补助</t>
  </si>
  <si>
    <t>预算12表</t>
  </si>
  <si>
    <t>项目级次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</si>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</sst>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name val="宋体"/>
      <charset val="134"/>
    </font>
    <font>
      <b/>
      <sz val="18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176" fontId="11" fillId="0" borderId="7">
      <alignment horizontal="right" vertical="center"/>
    </xf>
    <xf numFmtId="49" fontId="11" fillId="0" borderId="7">
      <alignment horizontal="left" vertical="center" wrapText="1"/>
    </xf>
    <xf numFmtId="176" fontId="11" fillId="0" borderId="7">
      <alignment horizontal="right" vertical="center"/>
    </xf>
    <xf numFmtId="177" fontId="11" fillId="0" borderId="7">
      <alignment horizontal="right" vertical="center"/>
    </xf>
    <xf numFmtId="178" fontId="11" fillId="0" borderId="7">
      <alignment horizontal="right" vertical="center"/>
    </xf>
    <xf numFmtId="179" fontId="11" fillId="0" borderId="7">
      <alignment horizontal="right" vertical="center"/>
    </xf>
    <xf numFmtId="10" fontId="11" fillId="0" borderId="7">
      <alignment horizontal="right" vertical="center"/>
    </xf>
    <xf numFmtId="180" fontId="11" fillId="0" borderId="7">
      <alignment horizontal="right" vertical="center"/>
    </xf>
    <xf numFmtId="0" fontId="11" fillId="0" borderId="0">
      <alignment vertical="top"/>
      <protection locked="0"/>
    </xf>
  </cellStyleXfs>
  <cellXfs count="200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/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indent="1"/>
    </xf>
    <xf numFmtId="49" fontId="5" fillId="0" borderId="7" xfId="50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11" fillId="0" borderId="0" xfId="57" applyFont="1" applyFill="1" applyBorder="1" applyAlignment="1" applyProtection="1">
      <alignment vertical="top"/>
      <protection locked="0"/>
    </xf>
    <xf numFmtId="0" fontId="2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13" fillId="0" borderId="0" xfId="57" applyFont="1" applyFill="1" applyAlignment="1" applyProtection="1">
      <alignment horizontal="left" vertical="top" wrapText="1"/>
      <protection locked="0"/>
    </xf>
    <xf numFmtId="0" fontId="14" fillId="0" borderId="0" xfId="57" applyFont="1" applyFill="1" applyAlignment="1" applyProtection="1">
      <alignment horizontal="left"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6" fillId="0" borderId="7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176" fontId="17" fillId="0" borderId="7" xfId="0" applyNumberFormat="1" applyFont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2" workbookViewId="0">
      <selection activeCell="B23" sqref="B23"/>
    </sheetView>
  </sheetViews>
  <sheetFormatPr defaultColWidth="8.575" defaultRowHeight="12.75" customHeight="1" outlineLevelCol="3"/>
  <cols>
    <col min="1" max="1" width="28" customWidth="1"/>
    <col min="2" max="2" width="22.5" customWidth="1"/>
    <col min="3" max="3" width="27.25" customWidth="1"/>
    <col min="4" max="4" width="22.625" customWidth="1"/>
  </cols>
  <sheetData>
    <row r="1" ht="15" customHeight="1" spans="1:4">
      <c r="A1" s="46"/>
      <c r="B1" s="46"/>
      <c r="C1" s="46"/>
      <c r="D1" s="47" t="s">
        <v>0</v>
      </c>
    </row>
    <row r="2" ht="41.25" customHeight="1" spans="1:4">
      <c r="A2" s="41" t="str">
        <f>"2026"&amp;"年部门财务收支预算总表"</f>
        <v>2026年部门财务收支预算总表</v>
      </c>
    </row>
    <row r="3" ht="17.25" customHeight="1" spans="1:4">
      <c r="A3" s="44" t="str">
        <f>"单位名称："&amp;"宜良县教育发展服务中心"</f>
        <v>单位名称：宜良县教育发展服务中心</v>
      </c>
      <c r="B3" s="164"/>
      <c r="D3" s="135" t="s">
        <v>1</v>
      </c>
    </row>
    <row r="4" ht="23.25" customHeight="1" spans="1:4">
      <c r="A4" s="165" t="s">
        <v>2</v>
      </c>
      <c r="B4" s="166"/>
      <c r="C4" s="165" t="s">
        <v>3</v>
      </c>
      <c r="D4" s="166"/>
    </row>
    <row r="5" ht="24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7.25" customHeight="1" spans="1:4">
      <c r="A6" s="167" t="s">
        <v>7</v>
      </c>
      <c r="B6" s="85">
        <v>12642853.79</v>
      </c>
      <c r="C6" s="167" t="s">
        <v>8</v>
      </c>
      <c r="D6" s="85"/>
    </row>
    <row r="7" ht="17.25" customHeight="1" spans="1:4">
      <c r="A7" s="167" t="s">
        <v>9</v>
      </c>
      <c r="B7" s="85"/>
      <c r="C7" s="167" t="s">
        <v>10</v>
      </c>
      <c r="D7" s="85"/>
    </row>
    <row r="8" ht="17.25" customHeight="1" spans="1:4">
      <c r="A8" s="167" t="s">
        <v>11</v>
      </c>
      <c r="B8" s="85"/>
      <c r="C8" s="199" t="s">
        <v>12</v>
      </c>
      <c r="D8" s="85"/>
    </row>
    <row r="9" ht="17.25" customHeight="1" spans="1:4">
      <c r="A9" s="167" t="s">
        <v>13</v>
      </c>
      <c r="B9" s="85"/>
      <c r="C9" s="199" t="s">
        <v>14</v>
      </c>
      <c r="D9" s="85"/>
    </row>
    <row r="10" ht="17.25" customHeight="1" spans="1:4">
      <c r="A10" s="167" t="s">
        <v>15</v>
      </c>
      <c r="B10" s="85">
        <v>200000</v>
      </c>
      <c r="C10" s="199" t="s">
        <v>16</v>
      </c>
      <c r="D10" s="85">
        <v>7952087</v>
      </c>
    </row>
    <row r="11" ht="17.25" customHeight="1" spans="1:4">
      <c r="A11" s="167" t="s">
        <v>17</v>
      </c>
      <c r="B11" s="85"/>
      <c r="C11" s="199" t="s">
        <v>18</v>
      </c>
      <c r="D11" s="85"/>
    </row>
    <row r="12" ht="17.25" customHeight="1" spans="1:4">
      <c r="A12" s="167" t="s">
        <v>19</v>
      </c>
      <c r="B12" s="85"/>
      <c r="C12" s="33" t="s">
        <v>20</v>
      </c>
      <c r="D12" s="85"/>
    </row>
    <row r="13" ht="17.25" customHeight="1" spans="1:4">
      <c r="A13" s="167" t="s">
        <v>21</v>
      </c>
      <c r="B13" s="85"/>
      <c r="C13" s="33" t="s">
        <v>22</v>
      </c>
      <c r="D13" s="85">
        <v>2820949.45</v>
      </c>
    </row>
    <row r="14" ht="17.25" customHeight="1" spans="1:4">
      <c r="A14" s="167" t="s">
        <v>23</v>
      </c>
      <c r="B14" s="85"/>
      <c r="C14" s="33" t="s">
        <v>24</v>
      </c>
      <c r="D14" s="85">
        <v>1239434.34</v>
      </c>
    </row>
    <row r="15" ht="17.25" customHeight="1" spans="1:4">
      <c r="A15" s="167" t="s">
        <v>25</v>
      </c>
      <c r="B15" s="85">
        <v>200000</v>
      </c>
      <c r="C15" s="33" t="s">
        <v>26</v>
      </c>
      <c r="D15" s="85"/>
    </row>
    <row r="16" ht="17.25" customHeight="1" spans="1:4">
      <c r="A16" s="64"/>
      <c r="B16" s="85"/>
      <c r="C16" s="33" t="s">
        <v>27</v>
      </c>
      <c r="D16" s="85"/>
    </row>
    <row r="17" ht="17.25" customHeight="1" spans="1:4">
      <c r="A17" s="168"/>
      <c r="B17" s="85"/>
      <c r="C17" s="33" t="s">
        <v>28</v>
      </c>
      <c r="D17" s="85"/>
    </row>
    <row r="18" ht="17.25" customHeight="1" spans="1:4">
      <c r="A18" s="168"/>
      <c r="B18" s="85"/>
      <c r="C18" s="33" t="s">
        <v>29</v>
      </c>
      <c r="D18" s="85"/>
    </row>
    <row r="19" ht="17.25" customHeight="1" spans="1:4">
      <c r="A19" s="168"/>
      <c r="B19" s="85"/>
      <c r="C19" s="33" t="s">
        <v>30</v>
      </c>
      <c r="D19" s="85"/>
    </row>
    <row r="20" ht="17.25" customHeight="1" spans="1:4">
      <c r="A20" s="168"/>
      <c r="B20" s="85"/>
      <c r="C20" s="33" t="s">
        <v>31</v>
      </c>
      <c r="D20" s="85"/>
    </row>
    <row r="21" ht="17.25" customHeight="1" spans="1:4">
      <c r="A21" s="168"/>
      <c r="B21" s="85"/>
      <c r="C21" s="33" t="s">
        <v>32</v>
      </c>
      <c r="D21" s="85"/>
    </row>
    <row r="22" ht="17.25" customHeight="1" spans="1:4">
      <c r="A22" s="168"/>
      <c r="B22" s="85"/>
      <c r="C22" s="33" t="s">
        <v>33</v>
      </c>
      <c r="D22" s="85"/>
    </row>
    <row r="23" ht="17.25" customHeight="1" spans="1:4">
      <c r="A23" s="168"/>
      <c r="B23" s="85"/>
      <c r="C23" s="33" t="s">
        <v>34</v>
      </c>
      <c r="D23" s="85"/>
    </row>
    <row r="24" ht="17.25" customHeight="1" spans="1:4">
      <c r="A24" s="168"/>
      <c r="B24" s="85"/>
      <c r="C24" s="33" t="s">
        <v>35</v>
      </c>
      <c r="D24" s="85">
        <v>830383</v>
      </c>
    </row>
    <row r="25" ht="17.25" customHeight="1" spans="1:4">
      <c r="A25" s="168"/>
      <c r="B25" s="85"/>
      <c r="C25" s="33" t="s">
        <v>36</v>
      </c>
      <c r="D25" s="85"/>
    </row>
    <row r="26" ht="17.25" customHeight="1" spans="1:4">
      <c r="A26" s="168"/>
      <c r="B26" s="85"/>
      <c r="C26" s="64" t="s">
        <v>37</v>
      </c>
      <c r="D26" s="85"/>
    </row>
    <row r="27" ht="17.25" customHeight="1" spans="1:4">
      <c r="A27" s="168"/>
      <c r="B27" s="85"/>
      <c r="C27" s="33" t="s">
        <v>38</v>
      </c>
      <c r="D27" s="85"/>
    </row>
    <row r="28" ht="16.5" customHeight="1" spans="1:4">
      <c r="A28" s="168"/>
      <c r="B28" s="85"/>
      <c r="C28" s="33" t="s">
        <v>39</v>
      </c>
      <c r="D28" s="85"/>
    </row>
    <row r="29" ht="16.5" customHeight="1" spans="1:4">
      <c r="A29" s="168"/>
      <c r="B29" s="85"/>
      <c r="C29" s="64" t="s">
        <v>40</v>
      </c>
      <c r="D29" s="85"/>
    </row>
    <row r="30" ht="17.25" customHeight="1" spans="1:4">
      <c r="A30" s="168"/>
      <c r="B30" s="85"/>
      <c r="C30" s="64" t="s">
        <v>41</v>
      </c>
      <c r="D30" s="85"/>
    </row>
    <row r="31" ht="17.25" customHeight="1" spans="1:4">
      <c r="A31" s="168"/>
      <c r="B31" s="85"/>
      <c r="C31" s="33" t="s">
        <v>42</v>
      </c>
      <c r="D31" s="85"/>
    </row>
    <row r="32" ht="16.5" customHeight="1" spans="1:4">
      <c r="A32" s="168" t="s">
        <v>43</v>
      </c>
      <c r="B32" s="85">
        <v>12842853.79</v>
      </c>
      <c r="C32" s="168" t="s">
        <v>44</v>
      </c>
      <c r="D32" s="85">
        <v>12842853.79</v>
      </c>
    </row>
    <row r="33" ht="16.5" customHeight="1" spans="1:4">
      <c r="A33" s="64" t="s">
        <v>45</v>
      </c>
      <c r="B33" s="85"/>
      <c r="C33" s="64" t="s">
        <v>46</v>
      </c>
      <c r="D33" s="85"/>
    </row>
    <row r="34" ht="16.5" customHeight="1" spans="1:4">
      <c r="A34" s="33" t="s">
        <v>47</v>
      </c>
      <c r="B34" s="85"/>
      <c r="C34" s="33" t="s">
        <v>47</v>
      </c>
      <c r="D34" s="85"/>
    </row>
    <row r="35" ht="16.5" customHeight="1" spans="1:4">
      <c r="A35" s="33" t="s">
        <v>48</v>
      </c>
      <c r="B35" s="85"/>
      <c r="C35" s="33" t="s">
        <v>48</v>
      </c>
      <c r="D35" s="85"/>
    </row>
    <row r="36" ht="16.5" customHeight="1" spans="1:4">
      <c r="A36" s="169" t="s">
        <v>49</v>
      </c>
      <c r="B36" s="85">
        <v>12842853.79</v>
      </c>
      <c r="C36" s="169" t="s">
        <v>50</v>
      </c>
      <c r="D36" s="85">
        <v>12842853.79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F17" sqref="F17"/>
    </sheetView>
  </sheetViews>
  <sheetFormatPr defaultColWidth="9.14166666666667" defaultRowHeight="14.25" customHeight="1" outlineLevelCol="5"/>
  <cols>
    <col min="1" max="1" width="23.75" customWidth="1"/>
    <col min="2" max="2" width="18" customWidth="1"/>
    <col min="3" max="3" width="19.875" customWidth="1"/>
    <col min="4" max="4" width="20.625" customWidth="1"/>
    <col min="5" max="5" width="20.25" customWidth="1"/>
    <col min="6" max="6" width="19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10" t="s">
        <v>306</v>
      </c>
    </row>
    <row r="2" ht="42" customHeight="1" spans="1:6">
      <c r="A2" s="121" t="str">
        <f>"2026"&amp;"年部门政府性基金预算支出预算表"</f>
        <v>2026年部门政府性基金预算支出预算表</v>
      </c>
      <c r="B2" s="121" t="s">
        <v>307</v>
      </c>
      <c r="C2" s="122"/>
      <c r="D2" s="123"/>
      <c r="E2" s="123"/>
      <c r="F2" s="123"/>
    </row>
    <row r="3" ht="13.5" customHeight="1" spans="1:6">
      <c r="A3" s="4" t="str">
        <f>"单位名称："&amp;"宜良县教育发展服务中心"</f>
        <v>单位名称：宜良县教育发展服务中心</v>
      </c>
      <c r="B3" s="4" t="s">
        <v>308</v>
      </c>
      <c r="C3" s="118"/>
      <c r="D3" s="120"/>
      <c r="E3" s="120"/>
      <c r="F3" s="110" t="s">
        <v>1</v>
      </c>
    </row>
    <row r="4" ht="19.5" customHeight="1" spans="1:6">
      <c r="A4" s="124" t="s">
        <v>180</v>
      </c>
      <c r="B4" s="125" t="s">
        <v>71</v>
      </c>
      <c r="C4" s="124" t="s">
        <v>72</v>
      </c>
      <c r="D4" s="10" t="s">
        <v>309</v>
      </c>
      <c r="E4" s="11"/>
      <c r="F4" s="12"/>
    </row>
    <row r="5" ht="18.75" customHeight="1" spans="1:6">
      <c r="A5" s="126"/>
      <c r="B5" s="127"/>
      <c r="C5" s="126"/>
      <c r="D5" s="15" t="s">
        <v>54</v>
      </c>
      <c r="E5" s="10" t="s">
        <v>74</v>
      </c>
      <c r="F5" s="15" t="s">
        <v>75</v>
      </c>
    </row>
    <row r="6" ht="18.75" customHeight="1" spans="1:6">
      <c r="A6" s="71">
        <v>1</v>
      </c>
      <c r="B6" s="128" t="s">
        <v>82</v>
      </c>
      <c r="C6" s="71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85"/>
      <c r="E7" s="85"/>
      <c r="F7" s="85"/>
    </row>
    <row r="8" ht="21" customHeight="1" spans="1:6">
      <c r="A8" s="20"/>
      <c r="B8" s="20"/>
      <c r="C8" s="20"/>
      <c r="D8" s="85"/>
      <c r="E8" s="85"/>
      <c r="F8" s="85"/>
    </row>
    <row r="9" ht="18.75" customHeight="1" spans="1:6">
      <c r="A9" s="130" t="s">
        <v>170</v>
      </c>
      <c r="B9" s="130" t="s">
        <v>170</v>
      </c>
      <c r="C9" s="131" t="s">
        <v>170</v>
      </c>
      <c r="D9" s="85"/>
      <c r="E9" s="85"/>
      <c r="F9" s="85"/>
    </row>
    <row r="10" s="26" customFormat="1" customHeight="1" spans="1:6">
      <c r="A10" s="26" t="s">
        <v>310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P21" sqref="P21"/>
    </sheetView>
  </sheetViews>
  <sheetFormatPr defaultColWidth="9.14166666666667" defaultRowHeight="14.25" customHeight="1"/>
  <cols>
    <col min="1" max="13" width="10.625" customWidth="1"/>
    <col min="14" max="14" width="15.75" customWidth="1"/>
    <col min="15" max="17" width="10.625" customWidth="1"/>
  </cols>
  <sheetData>
    <row r="1" ht="15.75" customHeight="1" spans="1:17">
      <c r="P1" s="2"/>
      <c r="Q1" s="2" t="s">
        <v>311</v>
      </c>
    </row>
    <row r="2" ht="41.25" customHeight="1" spans="1:17">
      <c r="A2" s="75" t="str">
        <f>"2026"&amp;"年部门政府采购预算表"</f>
        <v>2026年部门政府采购预算表</v>
      </c>
      <c r="B2" s="3"/>
      <c r="C2" s="3"/>
      <c r="D2" s="3"/>
      <c r="E2" s="3"/>
      <c r="F2" s="3"/>
      <c r="G2" s="3"/>
      <c r="H2" s="3"/>
      <c r="I2" s="3"/>
      <c r="J2" s="3"/>
      <c r="K2" s="69"/>
      <c r="L2" s="3"/>
      <c r="M2" s="3"/>
      <c r="N2" s="69"/>
      <c r="O2" s="3"/>
      <c r="P2" s="69"/>
      <c r="Q2" s="69"/>
    </row>
    <row r="3" ht="18.75" customHeight="1" spans="1:17">
      <c r="A3" s="109" t="str">
        <f>"单位名称："&amp;"宜良县教育发展服务中心"</f>
        <v>单位名称：宜良县教育发展服务中心</v>
      </c>
      <c r="B3" s="6"/>
      <c r="C3" s="6"/>
      <c r="D3" s="6"/>
      <c r="E3" s="6"/>
      <c r="F3" s="6"/>
      <c r="G3" s="6"/>
      <c r="H3" s="6"/>
      <c r="I3" s="6"/>
      <c r="J3" s="6"/>
      <c r="P3" s="7"/>
      <c r="Q3" s="110" t="s">
        <v>1</v>
      </c>
    </row>
    <row r="4" ht="15.75" customHeight="1" spans="1:17">
      <c r="A4" s="9" t="s">
        <v>312</v>
      </c>
      <c r="B4" s="111" t="s">
        <v>313</v>
      </c>
      <c r="C4" s="111" t="s">
        <v>314</v>
      </c>
      <c r="D4" s="111" t="s">
        <v>315</v>
      </c>
      <c r="E4" s="111" t="s">
        <v>316</v>
      </c>
      <c r="F4" s="111" t="s">
        <v>317</v>
      </c>
      <c r="G4" s="94" t="s">
        <v>187</v>
      </c>
      <c r="H4" s="94"/>
      <c r="I4" s="94"/>
      <c r="J4" s="94"/>
      <c r="K4" s="95"/>
      <c r="L4" s="94"/>
      <c r="M4" s="94"/>
      <c r="N4" s="80"/>
      <c r="O4" s="94"/>
      <c r="P4" s="95"/>
      <c r="Q4" s="81"/>
    </row>
    <row r="5" ht="17.25" customHeight="1" spans="1:17">
      <c r="A5" s="14"/>
      <c r="B5" s="97"/>
      <c r="C5" s="97"/>
      <c r="D5" s="97"/>
      <c r="E5" s="97"/>
      <c r="F5" s="97"/>
      <c r="G5" s="97" t="s">
        <v>54</v>
      </c>
      <c r="H5" s="97" t="s">
        <v>57</v>
      </c>
      <c r="I5" s="97" t="s">
        <v>318</v>
      </c>
      <c r="J5" s="97" t="s">
        <v>319</v>
      </c>
      <c r="K5" s="98" t="s">
        <v>320</v>
      </c>
      <c r="L5" s="99" t="s">
        <v>321</v>
      </c>
      <c r="M5" s="99"/>
      <c r="N5" s="100"/>
      <c r="O5" s="99"/>
      <c r="P5" s="101"/>
      <c r="Q5" s="102"/>
    </row>
    <row r="6" ht="54" customHeight="1" spans="1:17">
      <c r="A6" s="17"/>
      <c r="B6" s="103"/>
      <c r="C6" s="103"/>
      <c r="D6" s="103"/>
      <c r="E6" s="103"/>
      <c r="F6" s="103"/>
      <c r="G6" s="103"/>
      <c r="H6" s="103" t="s">
        <v>56</v>
      </c>
      <c r="I6" s="103"/>
      <c r="J6" s="103"/>
      <c r="K6" s="104"/>
      <c r="L6" s="103" t="s">
        <v>56</v>
      </c>
      <c r="M6" s="103" t="s">
        <v>63</v>
      </c>
      <c r="N6" s="102" t="s">
        <v>64</v>
      </c>
      <c r="O6" s="103" t="s">
        <v>65</v>
      </c>
      <c r="P6" s="104" t="s">
        <v>66</v>
      </c>
      <c r="Q6" s="102" t="s">
        <v>67</v>
      </c>
    </row>
    <row r="7" ht="18" customHeight="1" spans="1:17">
      <c r="A7" s="112">
        <v>1</v>
      </c>
      <c r="B7" s="113">
        <v>2</v>
      </c>
      <c r="C7" s="112">
        <v>3</v>
      </c>
      <c r="D7" s="112">
        <v>4</v>
      </c>
      <c r="E7" s="113">
        <v>5</v>
      </c>
      <c r="F7" s="112">
        <v>6</v>
      </c>
      <c r="G7" s="112">
        <v>7</v>
      </c>
      <c r="H7" s="113">
        <v>8</v>
      </c>
      <c r="I7" s="112">
        <v>9</v>
      </c>
      <c r="J7" s="112">
        <v>10</v>
      </c>
      <c r="K7" s="113">
        <v>11</v>
      </c>
      <c r="L7" s="112">
        <v>12</v>
      </c>
      <c r="M7" s="112">
        <v>13</v>
      </c>
      <c r="N7" s="113">
        <v>14</v>
      </c>
      <c r="O7" s="112">
        <v>15</v>
      </c>
      <c r="P7" s="112">
        <v>16</v>
      </c>
      <c r="Q7" s="113">
        <v>17</v>
      </c>
    </row>
    <row r="8" ht="21" customHeight="1" spans="1:17">
      <c r="A8" s="105"/>
      <c r="B8" s="114"/>
      <c r="C8" s="114"/>
      <c r="D8" s="114"/>
      <c r="E8" s="11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</row>
    <row r="9" ht="21" customHeight="1" spans="1:17">
      <c r="A9" s="106"/>
      <c r="B9" s="114"/>
      <c r="C9" s="114"/>
      <c r="D9" s="114"/>
      <c r="E9" s="11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ht="21" customHeight="1" spans="1:17">
      <c r="A10" s="106"/>
      <c r="B10" s="114"/>
      <c r="C10" s="114"/>
      <c r="D10" s="114"/>
      <c r="E10" s="11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</row>
    <row r="11" ht="21" customHeight="1" spans="1:17">
      <c r="A11" s="107" t="s">
        <v>170</v>
      </c>
      <c r="B11" s="116"/>
      <c r="C11" s="116"/>
      <c r="D11" s="116"/>
      <c r="E11" s="117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</row>
    <row r="12" s="26" customFormat="1" customHeight="1" spans="1:17">
      <c r="A12" s="26" t="s">
        <v>310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M19" sqref="M19"/>
    </sheetView>
  </sheetViews>
  <sheetFormatPr defaultColWidth="9.14166666666667" defaultRowHeight="14.25" customHeight="1"/>
  <cols>
    <col min="1" max="10" width="12.625" customWidth="1"/>
    <col min="11" max="11" width="11.75" customWidth="1"/>
    <col min="12" max="12" width="12.5" customWidth="1"/>
    <col min="13" max="14" width="12.625" customWidth="1"/>
  </cols>
  <sheetData>
    <row r="1" ht="16.5" customHeight="1" spans="1:14">
      <c r="A1" s="79"/>
      <c r="B1" s="86"/>
      <c r="C1" s="86"/>
      <c r="D1" s="79"/>
      <c r="E1" s="79"/>
      <c r="F1" s="79"/>
      <c r="G1" s="79"/>
      <c r="H1" s="87"/>
      <c r="I1" s="79"/>
      <c r="J1" s="79"/>
      <c r="K1" s="86"/>
      <c r="L1" s="79"/>
      <c r="M1" s="88"/>
      <c r="N1" s="88" t="s">
        <v>322</v>
      </c>
    </row>
    <row r="2" ht="41.25" customHeight="1" spans="1:14">
      <c r="A2" s="75" t="str">
        <f>"2026"&amp;"年部门政府购买服务预算表"</f>
        <v>2026年部门政府购买服务预算表</v>
      </c>
      <c r="B2" s="69"/>
      <c r="C2" s="69"/>
      <c r="D2" s="89"/>
      <c r="E2" s="89"/>
      <c r="F2" s="89"/>
      <c r="G2" s="89"/>
      <c r="H2" s="90"/>
      <c r="I2" s="89"/>
      <c r="J2" s="89"/>
      <c r="K2" s="69"/>
      <c r="L2" s="89"/>
      <c r="M2" s="90"/>
      <c r="N2" s="69"/>
    </row>
    <row r="3" ht="22.5" customHeight="1" spans="1:14">
      <c r="A3" s="76" t="str">
        <f>"单位名称："&amp;"宜良县教育发展服务中心"</f>
        <v>单位名称：宜良县教育发展服务中心</v>
      </c>
      <c r="B3" s="91"/>
      <c r="C3" s="91"/>
      <c r="D3" s="77"/>
      <c r="E3" s="77"/>
      <c r="F3" s="77"/>
      <c r="G3" s="77"/>
      <c r="H3" s="87"/>
      <c r="I3" s="79"/>
      <c r="J3" s="79"/>
      <c r="K3" s="86"/>
      <c r="L3" s="79"/>
      <c r="M3" s="92"/>
      <c r="N3" s="88" t="s">
        <v>1</v>
      </c>
    </row>
    <row r="4" ht="24" customHeight="1" spans="1:14">
      <c r="A4" s="9" t="s">
        <v>312</v>
      </c>
      <c r="B4" s="93" t="s">
        <v>323</v>
      </c>
      <c r="C4" s="93" t="s">
        <v>324</v>
      </c>
      <c r="D4" s="94" t="s">
        <v>187</v>
      </c>
      <c r="E4" s="94"/>
      <c r="F4" s="94"/>
      <c r="G4" s="94"/>
      <c r="H4" s="95"/>
      <c r="I4" s="94"/>
      <c r="J4" s="94"/>
      <c r="K4" s="80"/>
      <c r="L4" s="94"/>
      <c r="M4" s="95"/>
      <c r="N4" s="81"/>
    </row>
    <row r="5" ht="24" customHeight="1" spans="1:14">
      <c r="A5" s="14"/>
      <c r="B5" s="96"/>
      <c r="C5" s="96"/>
      <c r="D5" s="97" t="s">
        <v>54</v>
      </c>
      <c r="E5" s="97" t="s">
        <v>57</v>
      </c>
      <c r="F5" s="97" t="s">
        <v>318</v>
      </c>
      <c r="G5" s="97" t="s">
        <v>319</v>
      </c>
      <c r="H5" s="98" t="s">
        <v>320</v>
      </c>
      <c r="I5" s="99" t="s">
        <v>321</v>
      </c>
      <c r="J5" s="99"/>
      <c r="K5" s="100"/>
      <c r="L5" s="99"/>
      <c r="M5" s="101"/>
      <c r="N5" s="102"/>
    </row>
    <row r="6" ht="54" customHeight="1" spans="1:14">
      <c r="A6" s="17"/>
      <c r="B6" s="102"/>
      <c r="C6" s="102"/>
      <c r="D6" s="103"/>
      <c r="E6" s="103" t="s">
        <v>56</v>
      </c>
      <c r="F6" s="103"/>
      <c r="G6" s="103"/>
      <c r="H6" s="104"/>
      <c r="I6" s="103" t="s">
        <v>56</v>
      </c>
      <c r="J6" s="103" t="s">
        <v>63</v>
      </c>
      <c r="K6" s="104" t="s">
        <v>64</v>
      </c>
      <c r="L6" s="103" t="s">
        <v>65</v>
      </c>
      <c r="M6" s="104" t="s">
        <v>66</v>
      </c>
      <c r="N6" s="102" t="s">
        <v>67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5"/>
      <c r="B8" s="106"/>
      <c r="C8" s="106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</row>
    <row r="9" ht="21" customHeight="1" spans="1:14">
      <c r="A9" s="106"/>
      <c r="B9" s="106"/>
      <c r="C9" s="106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</row>
    <row r="10" ht="21" customHeight="1" spans="1:14">
      <c r="A10" s="106"/>
      <c r="B10" s="106"/>
      <c r="C10" s="106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</row>
    <row r="11" ht="21" customHeight="1" spans="1:14">
      <c r="A11" s="107" t="s">
        <v>170</v>
      </c>
      <c r="B11" s="108"/>
      <c r="C11" s="108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</row>
    <row r="12" s="26" customFormat="1" ht="15" customHeight="1" spans="1:14">
      <c r="A12" s="26" t="s">
        <v>310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topLeftCell="K1" workbookViewId="0">
      <selection activeCell="AB24" sqref="AB24"/>
    </sheetView>
  </sheetViews>
  <sheetFormatPr defaultColWidth="9.14166666666667" defaultRowHeight="14.25" customHeight="1"/>
  <cols>
    <col min="1" max="25" width="12.625" customWidth="1"/>
  </cols>
  <sheetData>
    <row r="1" ht="17.25" customHeight="1" spans="1:25">
      <c r="D1" s="74"/>
      <c r="W1" s="2"/>
      <c r="X1" s="2"/>
      <c r="Y1" s="2" t="s">
        <v>325</v>
      </c>
    </row>
    <row r="2" ht="41.25" customHeight="1" spans="1:25">
      <c r="A2" s="75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9"/>
      <c r="X2" s="69"/>
      <c r="Y2" s="69"/>
    </row>
    <row r="3" ht="18" customHeight="1" spans="1:25">
      <c r="A3" s="76" t="str">
        <f>"单位名称："&amp;"宜良县教育发展服务中心"</f>
        <v>单位名称：宜良县教育发展服务中心</v>
      </c>
      <c r="B3" s="77"/>
      <c r="C3" s="77"/>
      <c r="D3" s="78"/>
      <c r="E3" s="79"/>
      <c r="F3" s="79"/>
      <c r="G3" s="79"/>
      <c r="H3" s="79"/>
      <c r="I3" s="79"/>
      <c r="W3" s="7"/>
      <c r="X3" s="7"/>
      <c r="Y3" s="7" t="s">
        <v>1</v>
      </c>
    </row>
    <row r="4" ht="19.5" customHeight="1" spans="1:25">
      <c r="A4" s="27" t="s">
        <v>326</v>
      </c>
      <c r="B4" s="10" t="s">
        <v>187</v>
      </c>
      <c r="C4" s="11"/>
      <c r="D4" s="11"/>
      <c r="E4" s="10" t="s">
        <v>327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0"/>
      <c r="X4" s="81"/>
      <c r="Y4" s="81"/>
    </row>
    <row r="5" ht="40.5" customHeight="1" spans="1:25">
      <c r="A5" s="18"/>
      <c r="B5" s="28" t="s">
        <v>54</v>
      </c>
      <c r="C5" s="9" t="s">
        <v>57</v>
      </c>
      <c r="D5" s="82" t="s">
        <v>318</v>
      </c>
      <c r="E5" s="50" t="s">
        <v>328</v>
      </c>
      <c r="F5" s="50" t="s">
        <v>329</v>
      </c>
      <c r="G5" s="50" t="s">
        <v>330</v>
      </c>
      <c r="H5" s="50" t="s">
        <v>331</v>
      </c>
      <c r="I5" s="50" t="s">
        <v>332</v>
      </c>
      <c r="J5" s="50" t="s">
        <v>333</v>
      </c>
      <c r="K5" s="50" t="s">
        <v>334</v>
      </c>
      <c r="L5" s="50" t="s">
        <v>335</v>
      </c>
      <c r="M5" s="50" t="s">
        <v>336</v>
      </c>
      <c r="N5" s="50" t="s">
        <v>337</v>
      </c>
      <c r="O5" s="50" t="s">
        <v>338</v>
      </c>
      <c r="P5" s="50" t="s">
        <v>339</v>
      </c>
      <c r="Q5" s="50" t="s">
        <v>340</v>
      </c>
      <c r="R5" s="50" t="s">
        <v>341</v>
      </c>
      <c r="S5" s="50" t="s">
        <v>342</v>
      </c>
      <c r="T5" s="50" t="s">
        <v>343</v>
      </c>
      <c r="U5" s="50" t="s">
        <v>344</v>
      </c>
      <c r="V5" s="50" t="s">
        <v>345</v>
      </c>
      <c r="W5" s="50" t="s">
        <v>346</v>
      </c>
      <c r="X5" s="83" t="s">
        <v>347</v>
      </c>
      <c r="Y5" s="83" t="s">
        <v>348</v>
      </c>
    </row>
    <row r="6" ht="19.5" customHeight="1" spans="1:25">
      <c r="A6" s="19">
        <v>1</v>
      </c>
      <c r="B6" s="19">
        <v>2</v>
      </c>
      <c r="C6" s="19">
        <v>3</v>
      </c>
      <c r="D6" s="84">
        <v>4</v>
      </c>
      <c r="E6" s="29">
        <v>5</v>
      </c>
      <c r="F6" s="19">
        <v>6</v>
      </c>
      <c r="G6" s="19">
        <v>7</v>
      </c>
      <c r="H6" s="84">
        <v>8</v>
      </c>
      <c r="I6" s="19">
        <v>9</v>
      </c>
      <c r="J6" s="19">
        <v>10</v>
      </c>
      <c r="K6" s="19">
        <v>11</v>
      </c>
      <c r="L6" s="84">
        <v>12</v>
      </c>
      <c r="M6" s="19">
        <v>13</v>
      </c>
      <c r="N6" s="19">
        <v>14</v>
      </c>
      <c r="O6" s="19">
        <v>15</v>
      </c>
      <c r="P6" s="84">
        <v>16</v>
      </c>
      <c r="Q6" s="19">
        <v>17</v>
      </c>
      <c r="R6" s="19">
        <v>18</v>
      </c>
      <c r="S6" s="19">
        <v>19</v>
      </c>
      <c r="T6" s="84">
        <v>20</v>
      </c>
      <c r="U6" s="84">
        <v>21</v>
      </c>
      <c r="V6" s="84">
        <v>22</v>
      </c>
      <c r="W6" s="29">
        <v>23</v>
      </c>
      <c r="X6" s="29">
        <v>24</v>
      </c>
      <c r="Y6" s="29">
        <v>25</v>
      </c>
    </row>
    <row r="7" ht="19.5" customHeight="1" spans="1:25">
      <c r="A7" s="30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</row>
    <row r="8" ht="19.5" customHeight="1" spans="1:25">
      <c r="A8" s="72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</row>
    <row r="9" s="26" customFormat="1" customHeight="1" spans="1:25">
      <c r="A9" s="26" t="s">
        <v>310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24" sqref="C24"/>
    </sheetView>
  </sheetViews>
  <sheetFormatPr defaultColWidth="9.14166666666667" defaultRowHeight="12" customHeight="1" outlineLevelRow="7"/>
  <cols>
    <col min="1" max="10" width="12.625" customWidth="1"/>
  </cols>
  <sheetData>
    <row r="1" ht="16.5" customHeight="1" spans="1:10">
      <c r="J1" s="2" t="s">
        <v>349</v>
      </c>
    </row>
    <row r="2" ht="41.25" customHeight="1" spans="1:10">
      <c r="A2" s="68" t="str">
        <f>"2026"&amp;"年对下转移支付绩效目标表"</f>
        <v>2026年对下转移支付绩效目标表</v>
      </c>
      <c r="B2" s="3"/>
      <c r="C2" s="3"/>
      <c r="D2" s="3"/>
      <c r="E2" s="3"/>
      <c r="F2" s="69"/>
      <c r="G2" s="3"/>
      <c r="H2" s="69"/>
      <c r="I2" s="69"/>
      <c r="J2" s="3"/>
    </row>
    <row r="3" ht="17.25" customHeight="1" spans="1:10">
      <c r="A3" s="4" t="str">
        <f>"单位名称："&amp;"宜良县教育发展服务中心"</f>
        <v>单位名称：宜良县教育发展服务中心</v>
      </c>
    </row>
    <row r="4" ht="44.25" customHeight="1" spans="1:10">
      <c r="A4" s="70" t="s">
        <v>265</v>
      </c>
      <c r="B4" s="70" t="s">
        <v>266</v>
      </c>
      <c r="C4" s="70" t="s">
        <v>267</v>
      </c>
      <c r="D4" s="70" t="s">
        <v>268</v>
      </c>
      <c r="E4" s="70" t="s">
        <v>269</v>
      </c>
      <c r="F4" s="71" t="s">
        <v>270</v>
      </c>
      <c r="G4" s="70" t="s">
        <v>271</v>
      </c>
      <c r="H4" s="71" t="s">
        <v>272</v>
      </c>
      <c r="I4" s="71" t="s">
        <v>273</v>
      </c>
      <c r="J4" s="70" t="s">
        <v>274</v>
      </c>
    </row>
    <row r="5" ht="30" customHeight="1" spans="1:10">
      <c r="A5" s="70">
        <v>1</v>
      </c>
      <c r="B5" s="70">
        <v>2</v>
      </c>
      <c r="C5" s="70">
        <v>3</v>
      </c>
      <c r="D5" s="70">
        <v>4</v>
      </c>
      <c r="E5" s="70">
        <v>5</v>
      </c>
      <c r="F5" s="71">
        <v>6</v>
      </c>
      <c r="G5" s="70">
        <v>7</v>
      </c>
      <c r="H5" s="71">
        <v>8</v>
      </c>
      <c r="I5" s="71">
        <v>9</v>
      </c>
      <c r="J5" s="70">
        <v>10</v>
      </c>
    </row>
    <row r="6" ht="42" customHeight="1" spans="1:10">
      <c r="A6" s="30"/>
      <c r="B6" s="72"/>
      <c r="C6" s="72"/>
      <c r="D6" s="72"/>
      <c r="E6" s="54"/>
      <c r="F6" s="73"/>
      <c r="G6" s="54"/>
      <c r="H6" s="73"/>
      <c r="I6" s="73"/>
      <c r="J6" s="54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  <row r="8" s="26" customFormat="1" ht="25" customHeight="1" spans="1:10">
      <c r="A8" s="26" t="s">
        <v>310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K28" sqref="K28"/>
    </sheetView>
  </sheetViews>
  <sheetFormatPr defaultColWidth="10.425" defaultRowHeight="14.25" customHeight="1" outlineLevelCol="7"/>
  <cols>
    <col min="1" max="8" width="12.625" customWidth="1"/>
  </cols>
  <sheetData>
    <row r="1" customHeight="1" spans="1:8">
      <c r="A1" s="38" t="s">
        <v>350</v>
      </c>
      <c r="B1" s="39"/>
      <c r="C1" s="40"/>
      <c r="D1" s="40"/>
      <c r="E1" s="40"/>
      <c r="F1" s="39"/>
      <c r="G1" s="39"/>
      <c r="H1" s="40"/>
    </row>
    <row r="2" ht="41.25" customHeight="1" spans="1:8">
      <c r="A2" s="41" t="str">
        <f>"2026"&amp;"年新增资产配置预算表"</f>
        <v>2026年新增资产配置预算表</v>
      </c>
      <c r="B2" s="42"/>
      <c r="C2" s="43"/>
      <c r="D2" s="43"/>
      <c r="E2" s="43"/>
      <c r="F2" s="42"/>
      <c r="G2" s="42"/>
      <c r="H2" s="43"/>
    </row>
    <row r="3" customHeight="1" spans="1:8">
      <c r="A3" s="44" t="str">
        <f>"单位名称："&amp;"宜良县教育发展服务中心"</f>
        <v>单位名称：宜良县教育发展服务中心</v>
      </c>
      <c r="B3" s="45"/>
      <c r="C3" s="46"/>
      <c r="E3" s="43"/>
      <c r="F3" s="42"/>
      <c r="G3" s="42"/>
      <c r="H3" s="47" t="s">
        <v>1</v>
      </c>
    </row>
    <row r="4" ht="28.5" customHeight="1" spans="1:8">
      <c r="A4" s="48" t="s">
        <v>180</v>
      </c>
      <c r="B4" s="49" t="s">
        <v>351</v>
      </c>
      <c r="C4" s="48" t="s">
        <v>352</v>
      </c>
      <c r="D4" s="48" t="s">
        <v>353</v>
      </c>
      <c r="E4" s="48" t="s">
        <v>354</v>
      </c>
      <c r="F4" s="50" t="s">
        <v>355</v>
      </c>
      <c r="G4" s="29"/>
      <c r="H4" s="48"/>
    </row>
    <row r="5" ht="21" customHeight="1" spans="1:8">
      <c r="A5" s="49"/>
      <c r="B5" s="51"/>
      <c r="C5" s="52"/>
      <c r="D5" s="51"/>
      <c r="E5" s="51"/>
      <c r="F5" s="50" t="s">
        <v>316</v>
      </c>
      <c r="G5" s="50" t="s">
        <v>356</v>
      </c>
      <c r="H5" s="50" t="s">
        <v>357</v>
      </c>
    </row>
    <row r="6" ht="17.25" customHeight="1" spans="1:8">
      <c r="A6" s="53" t="s">
        <v>81</v>
      </c>
      <c r="B6" s="53">
        <v>2</v>
      </c>
      <c r="C6" s="54">
        <v>3</v>
      </c>
      <c r="D6" s="53">
        <v>4</v>
      </c>
      <c r="E6" s="55">
        <v>5</v>
      </c>
      <c r="F6" s="56">
        <v>6</v>
      </c>
      <c r="G6" s="54">
        <v>7</v>
      </c>
      <c r="H6" s="54">
        <v>8</v>
      </c>
    </row>
    <row r="7" ht="19.5" customHeight="1" spans="1:8">
      <c r="A7" s="57"/>
      <c r="B7" s="33"/>
      <c r="C7" s="30"/>
      <c r="D7" s="20"/>
      <c r="E7" s="56"/>
      <c r="F7" s="58"/>
      <c r="G7" s="59"/>
      <c r="H7" s="59"/>
    </row>
    <row r="8" ht="19.5" customHeight="1" spans="1:8">
      <c r="A8" s="57"/>
      <c r="B8" s="33"/>
      <c r="C8" s="30"/>
      <c r="D8" s="20"/>
      <c r="E8" s="56"/>
      <c r="F8" s="58"/>
      <c r="G8" s="59"/>
      <c r="H8" s="59"/>
    </row>
    <row r="9" ht="19.5" customHeight="1" spans="1:8">
      <c r="A9" s="60" t="s">
        <v>54</v>
      </c>
      <c r="B9" s="61"/>
      <c r="C9" s="62"/>
      <c r="D9" s="63"/>
      <c r="E9" s="63"/>
      <c r="F9" s="58"/>
      <c r="G9" s="59"/>
      <c r="H9" s="59"/>
    </row>
    <row r="10" ht="19.5" customHeight="1" spans="1:8">
      <c r="A10" s="64" t="s">
        <v>358</v>
      </c>
      <c r="B10" s="61"/>
      <c r="C10" s="62"/>
      <c r="D10" s="65"/>
      <c r="E10" s="65"/>
      <c r="F10" s="66"/>
      <c r="G10" s="67"/>
      <c r="H10" s="67"/>
    </row>
    <row r="11" s="37" customFormat="1" ht="31" customHeight="1" spans="1:8">
      <c r="A11" s="37" t="s">
        <v>310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F22" sqref="F22"/>
    </sheetView>
  </sheetViews>
  <sheetFormatPr defaultColWidth="9.14166666666667" defaultRowHeight="14.25" customHeight="1"/>
  <cols>
    <col min="1" max="9" width="12.625" customWidth="1"/>
    <col min="10" max="10" width="10.75" customWidth="1"/>
    <col min="11" max="11" width="10.375" customWidth="1"/>
  </cols>
  <sheetData>
    <row r="1" customHeight="1" spans="1:11">
      <c r="D1" s="1"/>
      <c r="E1" s="1"/>
      <c r="F1" s="1"/>
      <c r="G1" s="1"/>
      <c r="K1" s="2" t="s">
        <v>359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"单位名称："&amp;"宜良县教育发展服务中心"</f>
        <v>单位名称：宜良县教育发展服务中心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252</v>
      </c>
      <c r="B4" s="8" t="s">
        <v>182</v>
      </c>
      <c r="C4" s="8" t="s">
        <v>253</v>
      </c>
      <c r="D4" s="9" t="s">
        <v>183</v>
      </c>
      <c r="E4" s="9" t="s">
        <v>184</v>
      </c>
      <c r="F4" s="9" t="s">
        <v>185</v>
      </c>
      <c r="G4" s="9" t="s">
        <v>186</v>
      </c>
      <c r="H4" s="27" t="s">
        <v>54</v>
      </c>
      <c r="I4" s="10" t="s">
        <v>360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57</v>
      </c>
      <c r="J5" s="9" t="s">
        <v>58</v>
      </c>
      <c r="K5" s="9" t="s">
        <v>59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56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4" t="s">
        <v>170</v>
      </c>
      <c r="B10" s="35"/>
      <c r="C10" s="35"/>
      <c r="D10" s="35"/>
      <c r="E10" s="35"/>
      <c r="F10" s="35"/>
      <c r="G10" s="36"/>
      <c r="H10" s="22"/>
      <c r="I10" s="22"/>
      <c r="J10" s="22"/>
      <c r="K10" s="31"/>
    </row>
    <row r="11" s="26" customFormat="1" customHeight="1" spans="1:11">
      <c r="A11" s="26" t="s">
        <v>310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J8" sqref="J8"/>
    </sheetView>
  </sheetViews>
  <sheetFormatPr defaultColWidth="9.14166666666667" defaultRowHeight="14.25" customHeight="1" outlineLevelCol="6"/>
  <cols>
    <col min="1" max="1" width="35.2833333333333" customWidth="1"/>
    <col min="2" max="2" width="24.875" customWidth="1"/>
    <col min="3" max="3" width="21.75" customWidth="1"/>
    <col min="4" max="4" width="17.375" customWidth="1"/>
    <col min="5" max="5" width="16.125" customWidth="1"/>
    <col min="6" max="6" width="18.25" customWidth="1"/>
    <col min="7" max="7" width="16.875" customWidth="1"/>
  </cols>
  <sheetData>
    <row r="1" ht="13.5" customHeight="1" spans="1:7">
      <c r="D1" s="1"/>
      <c r="G1" s="2" t="s">
        <v>361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"单位名称："&amp;"宜良县教育发展服务中心"</f>
        <v>单位名称：宜良县教育发展服务中心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253</v>
      </c>
      <c r="B4" s="8" t="s">
        <v>252</v>
      </c>
      <c r="C4" s="8" t="s">
        <v>182</v>
      </c>
      <c r="D4" s="9" t="s">
        <v>362</v>
      </c>
      <c r="E4" s="10" t="s">
        <v>57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56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69</v>
      </c>
      <c r="B8" s="21"/>
      <c r="C8" s="21"/>
      <c r="D8" s="20"/>
      <c r="E8" s="22">
        <v>40572</v>
      </c>
      <c r="F8" s="22"/>
      <c r="G8" s="22"/>
    </row>
    <row r="9" ht="18.75" customHeight="1" spans="1:7">
      <c r="A9" s="20"/>
      <c r="B9" s="20" t="s">
        <v>363</v>
      </c>
      <c r="C9" s="20" t="s">
        <v>258</v>
      </c>
      <c r="D9" s="20" t="s">
        <v>364</v>
      </c>
      <c r="E9" s="22">
        <v>40572</v>
      </c>
      <c r="F9" s="22"/>
      <c r="G9" s="22"/>
    </row>
    <row r="10" ht="18.75" customHeight="1" spans="1:7">
      <c r="A10" s="23" t="s">
        <v>54</v>
      </c>
      <c r="B10" s="24" t="s">
        <v>365</v>
      </c>
      <c r="C10" s="24"/>
      <c r="D10" s="25"/>
      <c r="E10" s="22">
        <v>40572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F1" workbookViewId="0">
      <selection activeCell="R15" sqref="R15"/>
    </sheetView>
  </sheetViews>
  <sheetFormatPr defaultColWidth="8.575" defaultRowHeight="12.75" customHeight="1"/>
  <cols>
    <col min="1" max="1" width="15.8916666666667" customWidth="1"/>
    <col min="2" max="2" width="20.375" customWidth="1"/>
    <col min="3" max="3" width="15.75" customWidth="1"/>
    <col min="4" max="4" width="15" customWidth="1"/>
    <col min="5" max="5" width="13.5" customWidth="1"/>
    <col min="6" max="6" width="13.25" customWidth="1"/>
    <col min="7" max="7" width="14.375" customWidth="1"/>
    <col min="8" max="8" width="14.625" customWidth="1"/>
    <col min="9" max="9" width="13.75" customWidth="1"/>
    <col min="10" max="10" width="11" customWidth="1"/>
    <col min="11" max="11" width="13.75" customWidth="1"/>
    <col min="12" max="12" width="15.875" customWidth="1"/>
    <col min="13" max="13" width="15" customWidth="1"/>
    <col min="14" max="14" width="11.875" customWidth="1"/>
    <col min="15" max="15" width="15.375" customWidth="1"/>
    <col min="16" max="16" width="16.375" customWidth="1"/>
    <col min="17" max="17" width="13.875" customWidth="1"/>
    <col min="18" max="18" width="15.75" customWidth="1"/>
    <col min="19" max="19" width="17.5" customWidth="1"/>
  </cols>
  <sheetData>
    <row r="1" ht="17.25" customHeight="1" spans="1:19">
      <c r="A1" s="47" t="s">
        <v>51</v>
      </c>
    </row>
    <row r="2" ht="41.25" customHeight="1" spans="1:19">
      <c r="A2" s="41" t="str">
        <f>"2026"&amp;"年部门收入预算表"</f>
        <v>2026年部门收入预算表</v>
      </c>
    </row>
    <row r="3" ht="17.25" customHeight="1" spans="1:19">
      <c r="A3" s="44" t="str">
        <f>"单位名称："&amp;"宜良县教育发展服务中心"</f>
        <v>单位名称：宜良县教育发展服务中心</v>
      </c>
      <c r="S3" s="46" t="s">
        <v>1</v>
      </c>
    </row>
    <row r="4" ht="21.75" customHeight="1" spans="1:19">
      <c r="A4" s="185" t="s">
        <v>52</v>
      </c>
      <c r="B4" s="186" t="s">
        <v>53</v>
      </c>
      <c r="C4" s="186" t="s">
        <v>54</v>
      </c>
      <c r="D4" s="187" t="s">
        <v>55</v>
      </c>
      <c r="E4" s="187"/>
      <c r="F4" s="187"/>
      <c r="G4" s="187"/>
      <c r="H4" s="187"/>
      <c r="I4" s="130"/>
      <c r="J4" s="187"/>
      <c r="K4" s="187"/>
      <c r="L4" s="187"/>
      <c r="M4" s="187"/>
      <c r="N4" s="188"/>
      <c r="O4" s="187" t="s">
        <v>45</v>
      </c>
      <c r="P4" s="187"/>
      <c r="Q4" s="187"/>
      <c r="R4" s="187"/>
      <c r="S4" s="188"/>
    </row>
    <row r="5" ht="27" customHeight="1" spans="1:19">
      <c r="A5" s="189"/>
      <c r="B5" s="190"/>
      <c r="C5" s="190"/>
      <c r="D5" s="190" t="s">
        <v>56</v>
      </c>
      <c r="E5" s="190" t="s">
        <v>57</v>
      </c>
      <c r="F5" s="190" t="s">
        <v>58</v>
      </c>
      <c r="G5" s="190" t="s">
        <v>59</v>
      </c>
      <c r="H5" s="190" t="s">
        <v>60</v>
      </c>
      <c r="I5" s="191" t="s">
        <v>61</v>
      </c>
      <c r="J5" s="192"/>
      <c r="K5" s="192"/>
      <c r="L5" s="192"/>
      <c r="M5" s="192"/>
      <c r="N5" s="193"/>
      <c r="O5" s="190" t="s">
        <v>56</v>
      </c>
      <c r="P5" s="190" t="s">
        <v>57</v>
      </c>
      <c r="Q5" s="190" t="s">
        <v>58</v>
      </c>
      <c r="R5" s="190" t="s">
        <v>59</v>
      </c>
      <c r="S5" s="190" t="s">
        <v>62</v>
      </c>
    </row>
    <row r="6" ht="30" customHeight="1" spans="1:19">
      <c r="A6" s="194"/>
      <c r="B6" s="195"/>
      <c r="C6" s="117"/>
      <c r="D6" s="117"/>
      <c r="E6" s="117"/>
      <c r="F6" s="117"/>
      <c r="G6" s="117"/>
      <c r="H6" s="117"/>
      <c r="I6" s="73" t="s">
        <v>56</v>
      </c>
      <c r="J6" s="193" t="s">
        <v>63</v>
      </c>
      <c r="K6" s="193" t="s">
        <v>64</v>
      </c>
      <c r="L6" s="193" t="s">
        <v>65</v>
      </c>
      <c r="M6" s="193" t="s">
        <v>66</v>
      </c>
      <c r="N6" s="193" t="s">
        <v>67</v>
      </c>
      <c r="O6" s="196"/>
      <c r="P6" s="196"/>
      <c r="Q6" s="196"/>
      <c r="R6" s="196"/>
      <c r="S6" s="117"/>
    </row>
    <row r="7" ht="15" customHeight="1" spans="1:19">
      <c r="A7" s="197">
        <v>1</v>
      </c>
      <c r="B7" s="197">
        <v>2</v>
      </c>
      <c r="C7" s="197">
        <v>3</v>
      </c>
      <c r="D7" s="197">
        <v>4</v>
      </c>
      <c r="E7" s="197">
        <v>5</v>
      </c>
      <c r="F7" s="197">
        <v>6</v>
      </c>
      <c r="G7" s="197">
        <v>7</v>
      </c>
      <c r="H7" s="197">
        <v>8</v>
      </c>
      <c r="I7" s="73">
        <v>9</v>
      </c>
      <c r="J7" s="197">
        <v>10</v>
      </c>
      <c r="K7" s="197">
        <v>11</v>
      </c>
      <c r="L7" s="197">
        <v>12</v>
      </c>
      <c r="M7" s="197">
        <v>13</v>
      </c>
      <c r="N7" s="197">
        <v>14</v>
      </c>
      <c r="O7" s="197">
        <v>15</v>
      </c>
      <c r="P7" s="197">
        <v>16</v>
      </c>
      <c r="Q7" s="197">
        <v>17</v>
      </c>
      <c r="R7" s="197">
        <v>18</v>
      </c>
      <c r="S7" s="197">
        <v>19</v>
      </c>
    </row>
    <row r="8" ht="18" customHeight="1" spans="1:19">
      <c r="A8" s="20" t="s">
        <v>68</v>
      </c>
      <c r="B8" s="20" t="s">
        <v>69</v>
      </c>
      <c r="C8" s="85">
        <v>12842853.79</v>
      </c>
      <c r="D8" s="85">
        <v>12842853.79</v>
      </c>
      <c r="E8" s="85">
        <v>12642853.79</v>
      </c>
      <c r="F8" s="85"/>
      <c r="G8" s="85"/>
      <c r="H8" s="85"/>
      <c r="I8" s="85">
        <v>200000</v>
      </c>
      <c r="J8" s="85"/>
      <c r="K8" s="85"/>
      <c r="L8" s="85"/>
      <c r="M8" s="85"/>
      <c r="N8" s="85">
        <v>200000</v>
      </c>
      <c r="O8" s="85"/>
      <c r="P8" s="85"/>
      <c r="Q8" s="85"/>
      <c r="R8" s="85"/>
      <c r="S8" s="85"/>
    </row>
    <row r="9" ht="18" customHeight="1" spans="1:19">
      <c r="A9" s="49" t="s">
        <v>54</v>
      </c>
      <c r="B9" s="198"/>
      <c r="C9" s="85">
        <v>12842853.79</v>
      </c>
      <c r="D9" s="85">
        <v>12842853.79</v>
      </c>
      <c r="E9" s="85">
        <v>12642853.79</v>
      </c>
      <c r="F9" s="85"/>
      <c r="G9" s="85"/>
      <c r="H9" s="85"/>
      <c r="I9" s="85">
        <v>200000</v>
      </c>
      <c r="J9" s="85"/>
      <c r="K9" s="85"/>
      <c r="L9" s="85"/>
      <c r="M9" s="85"/>
      <c r="N9" s="85">
        <v>200000</v>
      </c>
      <c r="O9" s="85"/>
      <c r="P9" s="85"/>
      <c r="Q9" s="85"/>
      <c r="R9" s="85"/>
      <c r="S9" s="85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topLeftCell="A7" workbookViewId="0">
      <selection activeCell="E32" sqref="E32"/>
    </sheetView>
  </sheetViews>
  <sheetFormatPr defaultColWidth="8.575" defaultRowHeight="12.75" customHeight="1"/>
  <cols>
    <col min="1" max="1" width="14.2833333333333" customWidth="1"/>
    <col min="2" max="2" width="37.575" customWidth="1"/>
    <col min="3" max="15" width="15.625" customWidth="1"/>
  </cols>
  <sheetData>
    <row r="1" ht="17.25" customHeight="1" spans="1:15">
      <c r="A1" s="46" t="s">
        <v>70</v>
      </c>
    </row>
    <row r="2" ht="41.25" customHeight="1" spans="1:15">
      <c r="A2" s="41" t="str">
        <f>"2026"&amp;"年部门支出预算表"</f>
        <v>2026年部门支出预算表</v>
      </c>
    </row>
    <row r="3" ht="17.25" customHeight="1" spans="1:15">
      <c r="A3" s="44" t="str">
        <f>"单位名称："&amp;"宜良县教育发展服务中心"</f>
        <v>单位名称：宜良县教育发展服务中心</v>
      </c>
      <c r="O3" s="46" t="s">
        <v>1</v>
      </c>
    </row>
    <row r="4" ht="27" customHeight="1" spans="1:15">
      <c r="A4" s="171" t="s">
        <v>71</v>
      </c>
      <c r="B4" s="171" t="s">
        <v>72</v>
      </c>
      <c r="C4" s="171" t="s">
        <v>54</v>
      </c>
      <c r="D4" s="172" t="s">
        <v>57</v>
      </c>
      <c r="E4" s="173"/>
      <c r="F4" s="174"/>
      <c r="G4" s="175" t="s">
        <v>58</v>
      </c>
      <c r="H4" s="175" t="s">
        <v>59</v>
      </c>
      <c r="I4" s="175" t="s">
        <v>73</v>
      </c>
      <c r="J4" s="172" t="s">
        <v>61</v>
      </c>
      <c r="K4" s="173"/>
      <c r="L4" s="173"/>
      <c r="M4" s="173"/>
      <c r="N4" s="176"/>
      <c r="O4" s="177"/>
    </row>
    <row r="5" ht="42" customHeight="1" spans="1:15">
      <c r="A5" s="178"/>
      <c r="B5" s="178"/>
      <c r="C5" s="179"/>
      <c r="D5" s="180" t="s">
        <v>56</v>
      </c>
      <c r="E5" s="180" t="s">
        <v>74</v>
      </c>
      <c r="F5" s="180" t="s">
        <v>75</v>
      </c>
      <c r="G5" s="179"/>
      <c r="H5" s="179"/>
      <c r="I5" s="181"/>
      <c r="J5" s="180" t="s">
        <v>56</v>
      </c>
      <c r="K5" s="165" t="s">
        <v>76</v>
      </c>
      <c r="L5" s="165" t="s">
        <v>77</v>
      </c>
      <c r="M5" s="165" t="s">
        <v>78</v>
      </c>
      <c r="N5" s="165" t="s">
        <v>79</v>
      </c>
      <c r="O5" s="165" t="s">
        <v>80</v>
      </c>
    </row>
    <row r="6" ht="18" customHeight="1" spans="1:15">
      <c r="A6" s="53" t="s">
        <v>81</v>
      </c>
      <c r="B6" s="53" t="s">
        <v>82</v>
      </c>
      <c r="C6" s="53" t="s">
        <v>83</v>
      </c>
      <c r="D6" s="56" t="s">
        <v>84</v>
      </c>
      <c r="E6" s="56" t="s">
        <v>85</v>
      </c>
      <c r="F6" s="56" t="s">
        <v>86</v>
      </c>
      <c r="G6" s="56" t="s">
        <v>87</v>
      </c>
      <c r="H6" s="56" t="s">
        <v>88</v>
      </c>
      <c r="I6" s="56" t="s">
        <v>89</v>
      </c>
      <c r="J6" s="56" t="s">
        <v>90</v>
      </c>
      <c r="K6" s="56" t="s">
        <v>91</v>
      </c>
      <c r="L6" s="56" t="s">
        <v>92</v>
      </c>
      <c r="M6" s="56" t="s">
        <v>93</v>
      </c>
      <c r="N6" s="53" t="s">
        <v>94</v>
      </c>
      <c r="O6" s="56" t="s">
        <v>95</v>
      </c>
    </row>
    <row r="7" ht="21" customHeight="1" spans="1:15">
      <c r="A7" s="57" t="s">
        <v>96</v>
      </c>
      <c r="B7" s="57" t="s">
        <v>97</v>
      </c>
      <c r="C7" s="85">
        <v>7952087</v>
      </c>
      <c r="D7" s="85">
        <v>7752087</v>
      </c>
      <c r="E7" s="85">
        <v>7752087</v>
      </c>
      <c r="F7" s="85"/>
      <c r="G7" s="85"/>
      <c r="H7" s="85"/>
      <c r="I7" s="85"/>
      <c r="J7" s="85">
        <v>200000</v>
      </c>
      <c r="K7" s="85"/>
      <c r="L7" s="85"/>
      <c r="M7" s="85"/>
      <c r="N7" s="85"/>
      <c r="O7" s="85">
        <v>200000</v>
      </c>
    </row>
    <row r="8" ht="21" customHeight="1" spans="1:15">
      <c r="A8" s="182" t="s">
        <v>98</v>
      </c>
      <c r="B8" s="182" t="s">
        <v>99</v>
      </c>
      <c r="C8" s="85">
        <v>7952087</v>
      </c>
      <c r="D8" s="85">
        <v>7752087</v>
      </c>
      <c r="E8" s="85">
        <v>7752087</v>
      </c>
      <c r="F8" s="85"/>
      <c r="G8" s="85"/>
      <c r="H8" s="85"/>
      <c r="I8" s="85"/>
      <c r="J8" s="85">
        <v>200000</v>
      </c>
      <c r="K8" s="85"/>
      <c r="L8" s="85"/>
      <c r="M8" s="85"/>
      <c r="N8" s="85"/>
      <c r="O8" s="85">
        <v>200000</v>
      </c>
    </row>
    <row r="9" ht="21" customHeight="1" spans="1:15">
      <c r="A9" s="183" t="s">
        <v>100</v>
      </c>
      <c r="B9" s="183" t="s">
        <v>101</v>
      </c>
      <c r="C9" s="85">
        <v>7952087</v>
      </c>
      <c r="D9" s="85">
        <v>7752087</v>
      </c>
      <c r="E9" s="85">
        <v>7752087</v>
      </c>
      <c r="F9" s="85"/>
      <c r="G9" s="85"/>
      <c r="H9" s="85"/>
      <c r="I9" s="85"/>
      <c r="J9" s="85">
        <v>200000</v>
      </c>
      <c r="K9" s="85"/>
      <c r="L9" s="85"/>
      <c r="M9" s="85"/>
      <c r="N9" s="85"/>
      <c r="O9" s="85">
        <v>200000</v>
      </c>
    </row>
    <row r="10" ht="21" customHeight="1" spans="1:15">
      <c r="A10" s="57" t="s">
        <v>102</v>
      </c>
      <c r="B10" s="57" t="s">
        <v>103</v>
      </c>
      <c r="C10" s="85">
        <v>2820949.45</v>
      </c>
      <c r="D10" s="85">
        <v>2820949.45</v>
      </c>
      <c r="E10" s="85">
        <v>2780377.45</v>
      </c>
      <c r="F10" s="85">
        <v>40572</v>
      </c>
      <c r="G10" s="85"/>
      <c r="H10" s="85"/>
      <c r="I10" s="85"/>
      <c r="J10" s="85"/>
      <c r="K10" s="85"/>
      <c r="L10" s="85"/>
      <c r="M10" s="85"/>
      <c r="N10" s="85"/>
      <c r="O10" s="85"/>
    </row>
    <row r="11" ht="21" customHeight="1" spans="1:15">
      <c r="A11" s="182" t="s">
        <v>104</v>
      </c>
      <c r="B11" s="182" t="s">
        <v>105</v>
      </c>
      <c r="C11" s="85">
        <v>2780377.45</v>
      </c>
      <c r="D11" s="85">
        <v>2780377.45</v>
      </c>
      <c r="E11" s="85">
        <v>2780377.45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</row>
    <row r="12" ht="21" customHeight="1" spans="1:15">
      <c r="A12" s="183" t="s">
        <v>106</v>
      </c>
      <c r="B12" s="183" t="s">
        <v>107</v>
      </c>
      <c r="C12" s="85">
        <v>763200</v>
      </c>
      <c r="D12" s="85">
        <v>763200</v>
      </c>
      <c r="E12" s="85">
        <v>763200</v>
      </c>
      <c r="F12" s="85"/>
      <c r="G12" s="85"/>
      <c r="H12" s="85"/>
      <c r="I12" s="85"/>
      <c r="J12" s="85"/>
      <c r="K12" s="85"/>
      <c r="L12" s="85"/>
      <c r="M12" s="85"/>
      <c r="N12" s="85"/>
      <c r="O12" s="85"/>
    </row>
    <row r="13" ht="21" customHeight="1" spans="1:15">
      <c r="A13" s="183" t="s">
        <v>108</v>
      </c>
      <c r="B13" s="183" t="s">
        <v>109</v>
      </c>
      <c r="C13" s="85">
        <v>1107177.45</v>
      </c>
      <c r="D13" s="85">
        <v>1107177.45</v>
      </c>
      <c r="E13" s="85">
        <v>1107177.45</v>
      </c>
      <c r="F13" s="85"/>
      <c r="G13" s="85"/>
      <c r="H13" s="85"/>
      <c r="I13" s="85"/>
      <c r="J13" s="85"/>
      <c r="K13" s="85"/>
      <c r="L13" s="85"/>
      <c r="M13" s="85"/>
      <c r="N13" s="85"/>
      <c r="O13" s="85"/>
    </row>
    <row r="14" ht="21" customHeight="1" spans="1:15">
      <c r="A14" s="183" t="s">
        <v>110</v>
      </c>
      <c r="B14" s="183" t="s">
        <v>111</v>
      </c>
      <c r="C14" s="85">
        <v>910000</v>
      </c>
      <c r="D14" s="85">
        <v>910000</v>
      </c>
      <c r="E14" s="85">
        <v>910000</v>
      </c>
      <c r="F14" s="85"/>
      <c r="G14" s="85"/>
      <c r="H14" s="85"/>
      <c r="I14" s="85"/>
      <c r="J14" s="85"/>
      <c r="K14" s="85"/>
      <c r="L14" s="85"/>
      <c r="M14" s="85"/>
      <c r="N14" s="85"/>
      <c r="O14" s="85"/>
    </row>
    <row r="15" ht="21" customHeight="1" spans="1:15">
      <c r="A15" s="182" t="s">
        <v>112</v>
      </c>
      <c r="B15" s="182" t="s">
        <v>113</v>
      </c>
      <c r="C15" s="85">
        <v>40572</v>
      </c>
      <c r="D15" s="85">
        <v>40572</v>
      </c>
      <c r="E15" s="85"/>
      <c r="F15" s="85">
        <v>40572</v>
      </c>
      <c r="G15" s="85"/>
      <c r="H15" s="85"/>
      <c r="I15" s="85"/>
      <c r="J15" s="85"/>
      <c r="K15" s="85"/>
      <c r="L15" s="85"/>
      <c r="M15" s="85"/>
      <c r="N15" s="85"/>
      <c r="O15" s="85"/>
    </row>
    <row r="16" ht="21" customHeight="1" spans="1:15">
      <c r="A16" s="183" t="s">
        <v>114</v>
      </c>
      <c r="B16" s="183" t="s">
        <v>115</v>
      </c>
      <c r="C16" s="85">
        <v>40572</v>
      </c>
      <c r="D16" s="85">
        <v>40572</v>
      </c>
      <c r="E16" s="85"/>
      <c r="F16" s="85">
        <v>40572</v>
      </c>
      <c r="G16" s="85"/>
      <c r="H16" s="85"/>
      <c r="I16" s="85"/>
      <c r="J16" s="85"/>
      <c r="K16" s="85"/>
      <c r="L16" s="85"/>
      <c r="M16" s="85"/>
      <c r="N16" s="85"/>
      <c r="O16" s="85"/>
    </row>
    <row r="17" ht="21" customHeight="1" spans="1:15">
      <c r="A17" s="57" t="s">
        <v>116</v>
      </c>
      <c r="B17" s="57" t="s">
        <v>117</v>
      </c>
      <c r="C17" s="85">
        <v>1239434.34</v>
      </c>
      <c r="D17" s="85">
        <v>1239434.34</v>
      </c>
      <c r="E17" s="85">
        <v>1239434.34</v>
      </c>
      <c r="F17" s="85"/>
      <c r="G17" s="85"/>
      <c r="H17" s="85"/>
      <c r="I17" s="85"/>
      <c r="J17" s="85"/>
      <c r="K17" s="85"/>
      <c r="L17" s="85"/>
      <c r="M17" s="85"/>
      <c r="N17" s="85"/>
      <c r="O17" s="85"/>
    </row>
    <row r="18" ht="21" customHeight="1" spans="1:15">
      <c r="A18" s="182" t="s">
        <v>118</v>
      </c>
      <c r="B18" s="182" t="s">
        <v>119</v>
      </c>
      <c r="C18" s="85">
        <v>1239434.34</v>
      </c>
      <c r="D18" s="85">
        <v>1239434.34</v>
      </c>
      <c r="E18" s="85">
        <v>1239434.34</v>
      </c>
      <c r="F18" s="85"/>
      <c r="G18" s="85"/>
      <c r="H18" s="85"/>
      <c r="I18" s="85"/>
      <c r="J18" s="85"/>
      <c r="K18" s="85"/>
      <c r="L18" s="85"/>
      <c r="M18" s="85"/>
      <c r="N18" s="85"/>
      <c r="O18" s="85"/>
    </row>
    <row r="19" ht="21" customHeight="1" spans="1:15">
      <c r="A19" s="183" t="s">
        <v>120</v>
      </c>
      <c r="B19" s="183" t="s">
        <v>121</v>
      </c>
      <c r="C19" s="85">
        <v>603675.86</v>
      </c>
      <c r="D19" s="85">
        <v>603675.86</v>
      </c>
      <c r="E19" s="85">
        <v>603675.86</v>
      </c>
      <c r="F19" s="85"/>
      <c r="G19" s="85"/>
      <c r="H19" s="85"/>
      <c r="I19" s="85"/>
      <c r="J19" s="85"/>
      <c r="K19" s="85"/>
      <c r="L19" s="85"/>
      <c r="M19" s="85"/>
      <c r="N19" s="85"/>
      <c r="O19" s="85"/>
    </row>
    <row r="20" ht="21" customHeight="1" spans="1:15">
      <c r="A20" s="183" t="s">
        <v>122</v>
      </c>
      <c r="B20" s="183" t="s">
        <v>123</v>
      </c>
      <c r="C20" s="85">
        <v>611118.48</v>
      </c>
      <c r="D20" s="85">
        <v>611118.48</v>
      </c>
      <c r="E20" s="85">
        <v>611118.48</v>
      </c>
      <c r="F20" s="85"/>
      <c r="G20" s="85"/>
      <c r="H20" s="85"/>
      <c r="I20" s="85"/>
      <c r="J20" s="85"/>
      <c r="K20" s="85"/>
      <c r="L20" s="85"/>
      <c r="M20" s="85"/>
      <c r="N20" s="85"/>
      <c r="O20" s="85"/>
    </row>
    <row r="21" ht="21" customHeight="1" spans="1:15">
      <c r="A21" s="183" t="s">
        <v>124</v>
      </c>
      <c r="B21" s="183" t="s">
        <v>125</v>
      </c>
      <c r="C21" s="85">
        <v>24640</v>
      </c>
      <c r="D21" s="85">
        <v>24640</v>
      </c>
      <c r="E21" s="85">
        <v>24640</v>
      </c>
      <c r="F21" s="85"/>
      <c r="G21" s="85"/>
      <c r="H21" s="85"/>
      <c r="I21" s="85"/>
      <c r="J21" s="85"/>
      <c r="K21" s="85"/>
      <c r="L21" s="85"/>
      <c r="M21" s="85"/>
      <c r="N21" s="85"/>
      <c r="O21" s="85"/>
    </row>
    <row r="22" ht="21" customHeight="1" spans="1:15">
      <c r="A22" s="57" t="s">
        <v>126</v>
      </c>
      <c r="B22" s="57" t="s">
        <v>127</v>
      </c>
      <c r="C22" s="85">
        <v>830383</v>
      </c>
      <c r="D22" s="85">
        <v>830383</v>
      </c>
      <c r="E22" s="85">
        <v>830383</v>
      </c>
      <c r="F22" s="85"/>
      <c r="G22" s="85"/>
      <c r="H22" s="85"/>
      <c r="I22" s="85"/>
      <c r="J22" s="85"/>
      <c r="K22" s="85"/>
      <c r="L22" s="85"/>
      <c r="M22" s="85"/>
      <c r="N22" s="85"/>
      <c r="O22" s="85"/>
    </row>
    <row r="23" ht="21" customHeight="1" spans="1:15">
      <c r="A23" s="182" t="s">
        <v>128</v>
      </c>
      <c r="B23" s="182" t="s">
        <v>129</v>
      </c>
      <c r="C23" s="85">
        <v>830383</v>
      </c>
      <c r="D23" s="85">
        <v>830383</v>
      </c>
      <c r="E23" s="85">
        <v>830383</v>
      </c>
      <c r="F23" s="85"/>
      <c r="G23" s="85"/>
      <c r="H23" s="85"/>
      <c r="I23" s="85"/>
      <c r="J23" s="85"/>
      <c r="K23" s="85"/>
      <c r="L23" s="85"/>
      <c r="M23" s="85"/>
      <c r="N23" s="85"/>
      <c r="O23" s="85"/>
    </row>
    <row r="24" ht="21" customHeight="1" spans="1:15">
      <c r="A24" s="183" t="s">
        <v>130</v>
      </c>
      <c r="B24" s="183" t="s">
        <v>131</v>
      </c>
      <c r="C24" s="85">
        <v>830383</v>
      </c>
      <c r="D24" s="85">
        <v>830383</v>
      </c>
      <c r="E24" s="85">
        <v>830383</v>
      </c>
      <c r="F24" s="85"/>
      <c r="G24" s="85"/>
      <c r="H24" s="85"/>
      <c r="I24" s="85"/>
      <c r="J24" s="85"/>
      <c r="K24" s="85"/>
      <c r="L24" s="85"/>
      <c r="M24" s="85"/>
      <c r="N24" s="85"/>
      <c r="O24" s="85"/>
    </row>
    <row r="25" ht="21" customHeight="1" spans="1:15">
      <c r="A25" s="184" t="s">
        <v>54</v>
      </c>
      <c r="B25" s="36"/>
      <c r="C25" s="85">
        <v>12842853.79</v>
      </c>
      <c r="D25" s="85">
        <v>12642853.79</v>
      </c>
      <c r="E25" s="85">
        <v>12602281.79</v>
      </c>
      <c r="F25" s="85">
        <v>40572</v>
      </c>
      <c r="G25" s="85"/>
      <c r="H25" s="85"/>
      <c r="I25" s="85"/>
      <c r="J25" s="85">
        <v>200000</v>
      </c>
      <c r="K25" s="85"/>
      <c r="L25" s="85"/>
      <c r="M25" s="85"/>
      <c r="N25" s="85"/>
      <c r="O25" s="85">
        <v>200000</v>
      </c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abSelected="1" topLeftCell="A12" workbookViewId="0">
      <selection activeCell="A1" sqref="A1"/>
    </sheetView>
  </sheetViews>
  <sheetFormatPr defaultColWidth="8.575" defaultRowHeight="12.75" customHeight="1" outlineLevelCol="3"/>
  <cols>
    <col min="1" max="1" width="35.575" customWidth="1"/>
    <col min="2" max="2" width="13.875" customWidth="1"/>
    <col min="3" max="3" width="35.575" customWidth="1"/>
    <col min="4" max="4" width="17" customWidth="1"/>
  </cols>
  <sheetData>
    <row r="1" ht="15" customHeight="1" spans="1:4">
      <c r="A1" s="42"/>
      <c r="B1" s="46"/>
      <c r="C1" s="46"/>
      <c r="D1" s="46" t="s">
        <v>132</v>
      </c>
    </row>
    <row r="2" ht="41.25" customHeight="1" spans="1:4">
      <c r="A2" s="41" t="str">
        <f>"2026"&amp;"年部门财政拨款收支预算总表"</f>
        <v>2026年部门财政拨款收支预算总表</v>
      </c>
    </row>
    <row r="3" ht="17.25" customHeight="1" spans="1:4">
      <c r="A3" s="44" t="str">
        <f>"单位名称："&amp;"宜良县教育发展服务中心"</f>
        <v>单位名称：宜良县教育发展服务中心</v>
      </c>
      <c r="B3" s="164"/>
      <c r="D3" s="46" t="s">
        <v>1</v>
      </c>
    </row>
    <row r="4" ht="17.25" customHeight="1" spans="1:4">
      <c r="A4" s="165" t="s">
        <v>2</v>
      </c>
      <c r="B4" s="166"/>
      <c r="C4" s="165" t="s">
        <v>3</v>
      </c>
      <c r="D4" s="166"/>
    </row>
    <row r="5" ht="18.75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6.5" customHeight="1" spans="1:4">
      <c r="A6" s="167" t="s">
        <v>133</v>
      </c>
      <c r="B6" s="85">
        <v>12642853.79</v>
      </c>
      <c r="C6" s="167" t="s">
        <v>134</v>
      </c>
      <c r="D6" s="85">
        <v>12642853.79</v>
      </c>
    </row>
    <row r="7" ht="16.5" customHeight="1" spans="1:4">
      <c r="A7" s="167" t="s">
        <v>135</v>
      </c>
      <c r="B7" s="85">
        <v>12642853.79</v>
      </c>
      <c r="C7" s="167" t="s">
        <v>136</v>
      </c>
      <c r="D7" s="85"/>
    </row>
    <row r="8" ht="16.5" customHeight="1" spans="1:4">
      <c r="A8" s="167" t="s">
        <v>137</v>
      </c>
      <c r="B8" s="85"/>
      <c r="C8" s="167" t="s">
        <v>138</v>
      </c>
      <c r="D8" s="85"/>
    </row>
    <row r="9" ht="16.5" customHeight="1" spans="1:4">
      <c r="A9" s="167" t="s">
        <v>139</v>
      </c>
      <c r="B9" s="85"/>
      <c r="C9" s="167" t="s">
        <v>140</v>
      </c>
      <c r="D9" s="85"/>
    </row>
    <row r="10" ht="16.5" customHeight="1" spans="1:4">
      <c r="A10" s="167" t="s">
        <v>141</v>
      </c>
      <c r="B10" s="85"/>
      <c r="C10" s="167" t="s">
        <v>142</v>
      </c>
      <c r="D10" s="85"/>
    </row>
    <row r="11" ht="16.5" customHeight="1" spans="1:4">
      <c r="A11" s="167" t="s">
        <v>135</v>
      </c>
      <c r="B11" s="85"/>
      <c r="C11" s="167" t="s">
        <v>143</v>
      </c>
      <c r="D11" s="85">
        <v>7752087</v>
      </c>
    </row>
    <row r="12" ht="16.5" customHeight="1" spans="1:4">
      <c r="A12" s="64" t="s">
        <v>137</v>
      </c>
      <c r="B12" s="85"/>
      <c r="C12" s="72" t="s">
        <v>144</v>
      </c>
      <c r="D12" s="85"/>
    </row>
    <row r="13" ht="16.5" customHeight="1" spans="1:4">
      <c r="A13" s="64" t="s">
        <v>139</v>
      </c>
      <c r="B13" s="85"/>
      <c r="C13" s="72" t="s">
        <v>145</v>
      </c>
      <c r="D13" s="85"/>
    </row>
    <row r="14" ht="16.5" customHeight="1" spans="1:4">
      <c r="A14" s="168"/>
      <c r="B14" s="85"/>
      <c r="C14" s="72" t="s">
        <v>146</v>
      </c>
      <c r="D14" s="85">
        <v>2820949.45</v>
      </c>
    </row>
    <row r="15" ht="16.5" customHeight="1" spans="1:4">
      <c r="A15" s="168"/>
      <c r="B15" s="85"/>
      <c r="C15" s="72" t="s">
        <v>147</v>
      </c>
      <c r="D15" s="85">
        <v>1239434.34</v>
      </c>
    </row>
    <row r="16" ht="16.5" customHeight="1" spans="1:4">
      <c r="A16" s="168"/>
      <c r="B16" s="85"/>
      <c r="C16" s="72" t="s">
        <v>148</v>
      </c>
      <c r="D16" s="85"/>
    </row>
    <row r="17" ht="16.5" customHeight="1" spans="1:4">
      <c r="A17" s="168"/>
      <c r="B17" s="85"/>
      <c r="C17" s="72" t="s">
        <v>149</v>
      </c>
      <c r="D17" s="85"/>
    </row>
    <row r="18" ht="16.5" customHeight="1" spans="1:4">
      <c r="A18" s="168"/>
      <c r="B18" s="85"/>
      <c r="C18" s="72" t="s">
        <v>150</v>
      </c>
      <c r="D18" s="85"/>
    </row>
    <row r="19" ht="16.5" customHeight="1" spans="1:4">
      <c r="A19" s="168"/>
      <c r="B19" s="85"/>
      <c r="C19" s="72" t="s">
        <v>151</v>
      </c>
      <c r="D19" s="85"/>
    </row>
    <row r="20" ht="16.5" customHeight="1" spans="1:4">
      <c r="A20" s="168"/>
      <c r="B20" s="85"/>
      <c r="C20" s="72" t="s">
        <v>152</v>
      </c>
      <c r="D20" s="85"/>
    </row>
    <row r="21" ht="16.5" customHeight="1" spans="1:4">
      <c r="A21" s="168"/>
      <c r="B21" s="85"/>
      <c r="C21" s="72" t="s">
        <v>153</v>
      </c>
      <c r="D21" s="85"/>
    </row>
    <row r="22" ht="16.5" customHeight="1" spans="1:4">
      <c r="A22" s="168"/>
      <c r="B22" s="85"/>
      <c r="C22" s="72" t="s">
        <v>154</v>
      </c>
      <c r="D22" s="85"/>
    </row>
    <row r="23" ht="16.5" customHeight="1" spans="1:4">
      <c r="A23" s="168"/>
      <c r="B23" s="85"/>
      <c r="C23" s="72" t="s">
        <v>155</v>
      </c>
      <c r="D23" s="85"/>
    </row>
    <row r="24" ht="16.5" customHeight="1" spans="1:4">
      <c r="A24" s="168"/>
      <c r="B24" s="85"/>
      <c r="C24" s="72" t="s">
        <v>156</v>
      </c>
      <c r="D24" s="85"/>
    </row>
    <row r="25" ht="16.5" customHeight="1" spans="1:4">
      <c r="A25" s="168"/>
      <c r="B25" s="85"/>
      <c r="C25" s="72" t="s">
        <v>157</v>
      </c>
      <c r="D25" s="85">
        <v>830383</v>
      </c>
    </row>
    <row r="26" ht="16.5" customHeight="1" spans="1:4">
      <c r="A26" s="168"/>
      <c r="B26" s="85"/>
      <c r="C26" s="72" t="s">
        <v>158</v>
      </c>
      <c r="D26" s="85"/>
    </row>
    <row r="27" ht="16.5" customHeight="1" spans="1:4">
      <c r="A27" s="168"/>
      <c r="B27" s="85"/>
      <c r="C27" s="72" t="s">
        <v>159</v>
      </c>
      <c r="D27" s="85"/>
    </row>
    <row r="28" ht="16.5" customHeight="1" spans="1:4">
      <c r="A28" s="168"/>
      <c r="B28" s="85"/>
      <c r="C28" s="72" t="s">
        <v>160</v>
      </c>
      <c r="D28" s="85"/>
    </row>
    <row r="29" ht="16.5" customHeight="1" spans="1:4">
      <c r="A29" s="168"/>
      <c r="B29" s="85"/>
      <c r="C29" s="72" t="s">
        <v>161</v>
      </c>
      <c r="D29" s="85"/>
    </row>
    <row r="30" ht="16.5" customHeight="1" spans="1:4">
      <c r="A30" s="168"/>
      <c r="B30" s="85"/>
      <c r="C30" s="72" t="s">
        <v>162</v>
      </c>
      <c r="D30" s="85"/>
    </row>
    <row r="31" ht="16.5" customHeight="1" spans="1:4">
      <c r="A31" s="168"/>
      <c r="B31" s="85"/>
      <c r="C31" s="64" t="s">
        <v>163</v>
      </c>
      <c r="D31" s="85"/>
    </row>
    <row r="32" ht="16.5" customHeight="1" spans="1:4">
      <c r="A32" s="168"/>
      <c r="B32" s="85"/>
      <c r="C32" s="64" t="s">
        <v>164</v>
      </c>
      <c r="D32" s="85"/>
    </row>
    <row r="33" ht="16.5" customHeight="1" spans="1:4">
      <c r="A33" s="168"/>
      <c r="B33" s="85"/>
      <c r="C33" s="30" t="s">
        <v>165</v>
      </c>
      <c r="D33" s="85"/>
    </row>
    <row r="34" ht="15" customHeight="1" spans="1:4">
      <c r="A34" s="169" t="s">
        <v>49</v>
      </c>
      <c r="B34" s="170">
        <v>12642853.79</v>
      </c>
      <c r="C34" s="169" t="s">
        <v>50</v>
      </c>
      <c r="D34" s="170">
        <v>12642853.79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I15" sqref="I15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15.625" customWidth="1"/>
  </cols>
  <sheetData>
    <row r="1" customHeight="1" spans="1:7">
      <c r="D1" s="134"/>
      <c r="F1" s="74"/>
      <c r="G1" s="135" t="s">
        <v>166</v>
      </c>
    </row>
    <row r="2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4" t="str">
        <f>"单位名称："&amp;"宜良县教育发展服务中心"</f>
        <v>单位名称：宜良县教育发展服务中心</v>
      </c>
      <c r="F3" s="120"/>
      <c r="G3" s="135" t="s">
        <v>1</v>
      </c>
    </row>
    <row r="4" ht="20.25" customHeight="1" spans="1:7">
      <c r="A4" s="159" t="s">
        <v>167</v>
      </c>
      <c r="B4" s="160"/>
      <c r="C4" s="124" t="s">
        <v>54</v>
      </c>
      <c r="D4" s="143" t="s">
        <v>74</v>
      </c>
      <c r="E4" s="11"/>
      <c r="F4" s="12"/>
      <c r="G4" s="137" t="s">
        <v>75</v>
      </c>
    </row>
    <row r="5" ht="20.25" customHeight="1" spans="1:7">
      <c r="A5" s="161" t="s">
        <v>71</v>
      </c>
      <c r="B5" s="161" t="s">
        <v>72</v>
      </c>
      <c r="C5" s="18"/>
      <c r="D5" s="129" t="s">
        <v>56</v>
      </c>
      <c r="E5" s="129" t="s">
        <v>168</v>
      </c>
      <c r="F5" s="129" t="s">
        <v>169</v>
      </c>
      <c r="G5" s="139"/>
    </row>
    <row r="6" ht="15" customHeight="1" spans="1:7">
      <c r="A6" s="60" t="s">
        <v>81</v>
      </c>
      <c r="B6" s="60" t="s">
        <v>82</v>
      </c>
      <c r="C6" s="60" t="s">
        <v>83</v>
      </c>
      <c r="D6" s="60" t="s">
        <v>84</v>
      </c>
      <c r="E6" s="60" t="s">
        <v>85</v>
      </c>
      <c r="F6" s="60" t="s">
        <v>86</v>
      </c>
      <c r="G6" s="60" t="s">
        <v>87</v>
      </c>
    </row>
    <row r="7" ht="18" customHeight="1" spans="1:7">
      <c r="A7" s="30" t="s">
        <v>96</v>
      </c>
      <c r="B7" s="30" t="s">
        <v>97</v>
      </c>
      <c r="C7" s="85">
        <v>7752087</v>
      </c>
      <c r="D7" s="85">
        <v>7752087</v>
      </c>
      <c r="E7" s="85">
        <v>7444087</v>
      </c>
      <c r="F7" s="85">
        <v>308000</v>
      </c>
      <c r="G7" s="85"/>
    </row>
    <row r="8" ht="18" customHeight="1" spans="1:7">
      <c r="A8" s="133" t="s">
        <v>98</v>
      </c>
      <c r="B8" s="133" t="s">
        <v>99</v>
      </c>
      <c r="C8" s="85">
        <v>7752087</v>
      </c>
      <c r="D8" s="85">
        <v>7752087</v>
      </c>
      <c r="E8" s="85">
        <v>7444087</v>
      </c>
      <c r="F8" s="85">
        <v>308000</v>
      </c>
      <c r="G8" s="85"/>
    </row>
    <row r="9" ht="18" customHeight="1" spans="1:7">
      <c r="A9" s="162" t="s">
        <v>100</v>
      </c>
      <c r="B9" s="162" t="s">
        <v>101</v>
      </c>
      <c r="C9" s="85">
        <v>7752087</v>
      </c>
      <c r="D9" s="85">
        <v>7752087</v>
      </c>
      <c r="E9" s="85">
        <v>7444087</v>
      </c>
      <c r="F9" s="85">
        <v>308000</v>
      </c>
      <c r="G9" s="85"/>
    </row>
    <row r="10" ht="18" customHeight="1" spans="1:7">
      <c r="A10" s="30" t="s">
        <v>102</v>
      </c>
      <c r="B10" s="30" t="s">
        <v>103</v>
      </c>
      <c r="C10" s="85">
        <v>2820949.45</v>
      </c>
      <c r="D10" s="85">
        <v>2780377.45</v>
      </c>
      <c r="E10" s="85">
        <v>2780377.45</v>
      </c>
      <c r="F10" s="85"/>
      <c r="G10" s="85">
        <v>40572</v>
      </c>
    </row>
    <row r="11" ht="18" customHeight="1" spans="1:7">
      <c r="A11" s="133" t="s">
        <v>104</v>
      </c>
      <c r="B11" s="133" t="s">
        <v>105</v>
      </c>
      <c r="C11" s="85">
        <v>2780377.45</v>
      </c>
      <c r="D11" s="85">
        <v>2780377.45</v>
      </c>
      <c r="E11" s="85">
        <v>2780377.45</v>
      </c>
      <c r="F11" s="85"/>
      <c r="G11" s="85"/>
    </row>
    <row r="12" ht="18" customHeight="1" spans="1:7">
      <c r="A12" s="162" t="s">
        <v>106</v>
      </c>
      <c r="B12" s="162" t="s">
        <v>107</v>
      </c>
      <c r="C12" s="85">
        <v>763200</v>
      </c>
      <c r="D12" s="85">
        <v>763200</v>
      </c>
      <c r="E12" s="85">
        <v>763200</v>
      </c>
      <c r="F12" s="85"/>
      <c r="G12" s="85"/>
    </row>
    <row r="13" ht="18" customHeight="1" spans="1:7">
      <c r="A13" s="162" t="s">
        <v>108</v>
      </c>
      <c r="B13" s="162" t="s">
        <v>109</v>
      </c>
      <c r="C13" s="85">
        <v>1107177.45</v>
      </c>
      <c r="D13" s="85">
        <v>1107177.45</v>
      </c>
      <c r="E13" s="85">
        <v>1107177.45</v>
      </c>
      <c r="F13" s="85"/>
      <c r="G13" s="85"/>
    </row>
    <row r="14" ht="18" customHeight="1" spans="1:7">
      <c r="A14" s="162" t="s">
        <v>110</v>
      </c>
      <c r="B14" s="162" t="s">
        <v>111</v>
      </c>
      <c r="C14" s="85">
        <v>910000</v>
      </c>
      <c r="D14" s="85">
        <v>910000</v>
      </c>
      <c r="E14" s="85">
        <v>910000</v>
      </c>
      <c r="F14" s="85"/>
      <c r="G14" s="85"/>
    </row>
    <row r="15" ht="18" customHeight="1" spans="1:7">
      <c r="A15" s="133" t="s">
        <v>112</v>
      </c>
      <c r="B15" s="133" t="s">
        <v>113</v>
      </c>
      <c r="C15" s="85">
        <v>40572</v>
      </c>
      <c r="D15" s="85"/>
      <c r="E15" s="85"/>
      <c r="F15" s="85"/>
      <c r="G15" s="85">
        <v>40572</v>
      </c>
    </row>
    <row r="16" ht="18" customHeight="1" spans="1:7">
      <c r="A16" s="162" t="s">
        <v>114</v>
      </c>
      <c r="B16" s="162" t="s">
        <v>115</v>
      </c>
      <c r="C16" s="85">
        <v>40572</v>
      </c>
      <c r="D16" s="85"/>
      <c r="E16" s="85"/>
      <c r="F16" s="85"/>
      <c r="G16" s="85">
        <v>40572</v>
      </c>
    </row>
    <row r="17" ht="18" customHeight="1" spans="1:7">
      <c r="A17" s="30" t="s">
        <v>116</v>
      </c>
      <c r="B17" s="30" t="s">
        <v>117</v>
      </c>
      <c r="C17" s="85">
        <v>1239434.34</v>
      </c>
      <c r="D17" s="85">
        <v>1239434.34</v>
      </c>
      <c r="E17" s="85">
        <v>1239434.34</v>
      </c>
      <c r="F17" s="85"/>
      <c r="G17" s="85"/>
    </row>
    <row r="18" ht="18" customHeight="1" spans="1:7">
      <c r="A18" s="133" t="s">
        <v>118</v>
      </c>
      <c r="B18" s="133" t="s">
        <v>119</v>
      </c>
      <c r="C18" s="85">
        <v>1239434.34</v>
      </c>
      <c r="D18" s="85">
        <v>1239434.34</v>
      </c>
      <c r="E18" s="85">
        <v>1239434.34</v>
      </c>
      <c r="F18" s="85"/>
      <c r="G18" s="85"/>
    </row>
    <row r="19" ht="18" customHeight="1" spans="1:7">
      <c r="A19" s="162" t="s">
        <v>120</v>
      </c>
      <c r="B19" s="162" t="s">
        <v>121</v>
      </c>
      <c r="C19" s="85">
        <v>603675.86</v>
      </c>
      <c r="D19" s="85">
        <v>603675.86</v>
      </c>
      <c r="E19" s="85">
        <v>603675.86</v>
      </c>
      <c r="F19" s="85"/>
      <c r="G19" s="85"/>
    </row>
    <row r="20" ht="18" customHeight="1" spans="1:7">
      <c r="A20" s="162" t="s">
        <v>122</v>
      </c>
      <c r="B20" s="162" t="s">
        <v>123</v>
      </c>
      <c r="C20" s="85">
        <v>611118.48</v>
      </c>
      <c r="D20" s="85">
        <v>611118.48</v>
      </c>
      <c r="E20" s="85">
        <v>611118.48</v>
      </c>
      <c r="F20" s="85"/>
      <c r="G20" s="85"/>
    </row>
    <row r="21" ht="18" customHeight="1" spans="1:7">
      <c r="A21" s="162" t="s">
        <v>124</v>
      </c>
      <c r="B21" s="162" t="s">
        <v>125</v>
      </c>
      <c r="C21" s="85">
        <v>24640</v>
      </c>
      <c r="D21" s="85">
        <v>24640</v>
      </c>
      <c r="E21" s="85">
        <v>24640</v>
      </c>
      <c r="F21" s="85"/>
      <c r="G21" s="85"/>
    </row>
    <row r="22" ht="18" customHeight="1" spans="1:7">
      <c r="A22" s="30" t="s">
        <v>126</v>
      </c>
      <c r="B22" s="30" t="s">
        <v>127</v>
      </c>
      <c r="C22" s="85">
        <v>830383</v>
      </c>
      <c r="D22" s="85">
        <v>830383</v>
      </c>
      <c r="E22" s="85">
        <v>830383</v>
      </c>
      <c r="F22" s="85"/>
      <c r="G22" s="85"/>
    </row>
    <row r="23" ht="18" customHeight="1" spans="1:7">
      <c r="A23" s="133" t="s">
        <v>128</v>
      </c>
      <c r="B23" s="133" t="s">
        <v>129</v>
      </c>
      <c r="C23" s="85">
        <v>830383</v>
      </c>
      <c r="D23" s="85">
        <v>830383</v>
      </c>
      <c r="E23" s="85">
        <v>830383</v>
      </c>
      <c r="F23" s="85"/>
      <c r="G23" s="85"/>
    </row>
    <row r="24" ht="18" customHeight="1" spans="1:7">
      <c r="A24" s="162" t="s">
        <v>130</v>
      </c>
      <c r="B24" s="162" t="s">
        <v>131</v>
      </c>
      <c r="C24" s="85">
        <v>830383</v>
      </c>
      <c r="D24" s="85">
        <v>830383</v>
      </c>
      <c r="E24" s="85">
        <v>830383</v>
      </c>
      <c r="F24" s="85"/>
      <c r="G24" s="85"/>
    </row>
    <row r="25" ht="18" customHeight="1" spans="1:7">
      <c r="A25" s="84" t="s">
        <v>170</v>
      </c>
      <c r="B25" s="163" t="s">
        <v>170</v>
      </c>
      <c r="C25" s="85">
        <v>12642853.79</v>
      </c>
      <c r="D25" s="85">
        <v>12602281.79</v>
      </c>
      <c r="E25" s="85">
        <v>12294281.79</v>
      </c>
      <c r="F25" s="85">
        <v>308000</v>
      </c>
      <c r="G25" s="85">
        <v>40572</v>
      </c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5"/>
  <sheetViews>
    <sheetView showZeros="0" workbookViewId="0">
      <selection activeCell="B20" sqref="B20"/>
    </sheetView>
  </sheetViews>
  <sheetFormatPr defaultColWidth="10.425" defaultRowHeight="14.25" customHeight="1" outlineLevelCol="5"/>
  <cols>
    <col min="1" max="6" width="28.1416666666667" customWidth="1"/>
  </cols>
  <sheetData>
    <row r="1" customHeight="1" spans="1:6">
      <c r="A1" s="43"/>
      <c r="B1" s="43"/>
      <c r="C1" s="43"/>
      <c r="D1" s="43"/>
      <c r="E1" s="42"/>
      <c r="F1" s="153" t="s">
        <v>171</v>
      </c>
    </row>
    <row r="2" ht="41.25" customHeight="1" spans="1:6">
      <c r="A2" s="154" t="str">
        <f>"2026"&amp;"年一般公共预算“三公”经费支出预算表"</f>
        <v>2026年一般公共预算“三公”经费支出预算表</v>
      </c>
      <c r="B2" s="43"/>
      <c r="C2" s="43"/>
      <c r="D2" s="43"/>
      <c r="E2" s="42"/>
      <c r="F2" s="43"/>
    </row>
    <row r="3" customHeight="1" spans="1:6">
      <c r="A3" s="109" t="str">
        <f>"单位名称："&amp;"宜良县教育发展服务中心"</f>
        <v>单位名称：宜良县教育发展服务中心</v>
      </c>
      <c r="B3" s="155"/>
      <c r="D3" s="43"/>
      <c r="E3" s="42"/>
      <c r="F3" s="47" t="s">
        <v>1</v>
      </c>
    </row>
    <row r="4" ht="27" customHeight="1" spans="1:6">
      <c r="A4" s="48" t="s">
        <v>172</v>
      </c>
      <c r="B4" s="48" t="s">
        <v>173</v>
      </c>
      <c r="C4" s="49" t="s">
        <v>174</v>
      </c>
      <c r="D4" s="48"/>
      <c r="E4" s="50"/>
      <c r="F4" s="48" t="s">
        <v>175</v>
      </c>
    </row>
    <row r="5" ht="28.5" customHeight="1" spans="1:6">
      <c r="A5" s="156"/>
      <c r="B5" s="52"/>
      <c r="C5" s="50" t="s">
        <v>56</v>
      </c>
      <c r="D5" s="50" t="s">
        <v>176</v>
      </c>
      <c r="E5" s="50" t="s">
        <v>177</v>
      </c>
      <c r="F5" s="51"/>
    </row>
    <row r="6" ht="17.25" customHeight="1" spans="1:6">
      <c r="A6" s="56" t="s">
        <v>81</v>
      </c>
      <c r="B6" s="56" t="s">
        <v>82</v>
      </c>
      <c r="C6" s="56" t="s">
        <v>83</v>
      </c>
      <c r="D6" s="56" t="s">
        <v>84</v>
      </c>
      <c r="E6" s="56" t="s">
        <v>85</v>
      </c>
      <c r="F6" s="56" t="s">
        <v>86</v>
      </c>
    </row>
    <row r="7" ht="17.25" customHeight="1" spans="1:6">
      <c r="A7" s="85">
        <v>17920</v>
      </c>
      <c r="B7" s="85"/>
      <c r="C7" s="85"/>
      <c r="D7" s="85"/>
      <c r="E7" s="85"/>
      <c r="F7" s="85">
        <v>17920</v>
      </c>
    </row>
    <row r="8" s="152" customFormat="1" customHeight="1" spans="1:6">
      <c r="A8" s="157" t="s">
        <v>178</v>
      </c>
      <c r="B8" s="158"/>
      <c r="C8" s="158"/>
      <c r="D8" s="158"/>
      <c r="E8" s="158"/>
      <c r="F8" s="158"/>
    </row>
    <row r="9" s="152" customFormat="1" customHeight="1" spans="1:6">
      <c r="A9" s="158"/>
      <c r="B9" s="158"/>
      <c r="C9" s="158"/>
      <c r="D9" s="158"/>
      <c r="E9" s="158"/>
      <c r="F9" s="158"/>
    </row>
    <row r="10" s="152" customFormat="1" customHeight="1" spans="1:6">
      <c r="A10" s="158"/>
      <c r="B10" s="158"/>
      <c r="C10" s="158"/>
      <c r="D10" s="158"/>
      <c r="E10" s="158"/>
      <c r="F10" s="158"/>
    </row>
    <row r="11" s="152" customFormat="1" ht="6.95" customHeight="1" spans="1:6">
      <c r="A11" s="158"/>
      <c r="B11" s="158"/>
      <c r="C11" s="158"/>
      <c r="D11" s="158"/>
      <c r="E11" s="158"/>
      <c r="F11" s="158"/>
    </row>
    <row r="12" s="152" customFormat="1" customHeight="1" spans="1:6">
      <c r="A12" s="158"/>
      <c r="B12" s="158"/>
      <c r="C12" s="158"/>
      <c r="D12" s="158"/>
      <c r="E12" s="158"/>
      <c r="F12" s="158"/>
    </row>
    <row r="13" s="152" customFormat="1" customHeight="1" spans="1:6">
      <c r="A13" s="158"/>
      <c r="B13" s="158"/>
      <c r="C13" s="158"/>
      <c r="D13" s="158"/>
      <c r="E13" s="158"/>
      <c r="F13" s="158"/>
    </row>
    <row r="14" s="152" customFormat="1" customHeight="1" spans="1:6">
      <c r="A14" s="158"/>
      <c r="B14" s="158"/>
      <c r="C14" s="158"/>
      <c r="D14" s="158"/>
      <c r="E14" s="158"/>
      <c r="F14" s="158"/>
    </row>
    <row r="15" s="152" customFormat="1" ht="39.75" customHeight="1" spans="1:6">
      <c r="A15" s="158"/>
      <c r="B15" s="158"/>
      <c r="C15" s="158"/>
      <c r="D15" s="158"/>
      <c r="E15" s="158"/>
      <c r="F15" s="158"/>
    </row>
  </sheetData>
  <mergeCells count="7">
    <mergeCell ref="A2:F2"/>
    <mergeCell ref="A3:B3"/>
    <mergeCell ref="C4:E4"/>
    <mergeCell ref="A4:A5"/>
    <mergeCell ref="B4:B5"/>
    <mergeCell ref="F4:F5"/>
    <mergeCell ref="A8:F1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8"/>
  <sheetViews>
    <sheetView showZeros="0" topLeftCell="H6" workbookViewId="0">
      <selection activeCell="X16" sqref="X16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14.125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9" width="18.7083333333333" customWidth="1"/>
    <col min="10" max="10" width="9.625" customWidth="1"/>
    <col min="11" max="11" width="13.5" customWidth="1"/>
    <col min="12" max="12" width="15.75" customWidth="1"/>
    <col min="13" max="13" width="12.75" customWidth="1"/>
    <col min="14" max="14" width="11.5" customWidth="1"/>
    <col min="15" max="15" width="9.625" customWidth="1"/>
    <col min="16" max="16" width="7.625" customWidth="1"/>
    <col min="17" max="23" width="8.125" customWidth="1"/>
  </cols>
  <sheetData>
    <row r="1" ht="13.5" customHeight="1" spans="1:23">
      <c r="B1" s="140"/>
      <c r="D1" s="141"/>
      <c r="E1" s="141"/>
      <c r="F1" s="141"/>
      <c r="G1" s="141"/>
      <c r="H1" s="86"/>
      <c r="I1" s="86"/>
      <c r="J1" s="86"/>
      <c r="K1" s="86"/>
      <c r="L1" s="86"/>
      <c r="M1" s="86"/>
      <c r="Q1" s="86"/>
      <c r="U1" s="140"/>
      <c r="W1" s="2" t="s">
        <v>179</v>
      </c>
    </row>
    <row r="2" ht="45.75" customHeight="1" spans="1:23">
      <c r="A2" s="69" t="str">
        <f>"2026"&amp;"年部门基本支出预算表"</f>
        <v>2026年部门基本支出预算表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3"/>
      <c r="O2" s="3"/>
      <c r="P2" s="3"/>
      <c r="Q2" s="69"/>
      <c r="R2" s="69"/>
      <c r="S2" s="69"/>
      <c r="T2" s="69"/>
      <c r="U2" s="69"/>
      <c r="V2" s="69"/>
      <c r="W2" s="69"/>
    </row>
    <row r="3" ht="18.75" customHeight="1" spans="1:23">
      <c r="A3" s="4" t="str">
        <f>"单位名称："&amp;"宜良县教育发展服务中心"</f>
        <v>单位名称：宜良县教育发展服务中心</v>
      </c>
      <c r="B3" s="142"/>
      <c r="C3" s="142"/>
      <c r="D3" s="142"/>
      <c r="E3" s="142"/>
      <c r="F3" s="142"/>
      <c r="G3" s="142"/>
      <c r="H3" s="91"/>
      <c r="I3" s="91"/>
      <c r="J3" s="91"/>
      <c r="K3" s="91"/>
      <c r="L3" s="91"/>
      <c r="M3" s="91"/>
      <c r="N3" s="6"/>
      <c r="O3" s="6"/>
      <c r="P3" s="6"/>
      <c r="Q3" s="91"/>
      <c r="U3" s="140"/>
      <c r="W3" s="2" t="s">
        <v>1</v>
      </c>
    </row>
    <row r="4" ht="18" customHeight="1" spans="1:23">
      <c r="A4" s="8" t="s">
        <v>180</v>
      </c>
      <c r="B4" s="8" t="s">
        <v>181</v>
      </c>
      <c r="C4" s="8" t="s">
        <v>182</v>
      </c>
      <c r="D4" s="8" t="s">
        <v>183</v>
      </c>
      <c r="E4" s="8" t="s">
        <v>184</v>
      </c>
      <c r="F4" s="8" t="s">
        <v>185</v>
      </c>
      <c r="G4" s="8" t="s">
        <v>186</v>
      </c>
      <c r="H4" s="143" t="s">
        <v>187</v>
      </c>
      <c r="I4" s="80" t="s">
        <v>187</v>
      </c>
      <c r="J4" s="80"/>
      <c r="K4" s="80"/>
      <c r="L4" s="80"/>
      <c r="M4" s="80"/>
      <c r="N4" s="11"/>
      <c r="O4" s="11"/>
      <c r="P4" s="11"/>
      <c r="Q4" s="95" t="s">
        <v>60</v>
      </c>
      <c r="R4" s="80" t="s">
        <v>61</v>
      </c>
      <c r="S4" s="80"/>
      <c r="T4" s="80"/>
      <c r="U4" s="80"/>
      <c r="V4" s="80"/>
      <c r="W4" s="81"/>
    </row>
    <row r="5" ht="18" customHeight="1" spans="1:23">
      <c r="A5" s="13"/>
      <c r="B5" s="126"/>
      <c r="C5" s="13"/>
      <c r="D5" s="13"/>
      <c r="E5" s="13"/>
      <c r="F5" s="13"/>
      <c r="G5" s="13"/>
      <c r="H5" s="124" t="s">
        <v>188</v>
      </c>
      <c r="I5" s="143" t="s">
        <v>57</v>
      </c>
      <c r="J5" s="80"/>
      <c r="K5" s="80"/>
      <c r="L5" s="80"/>
      <c r="M5" s="81"/>
      <c r="N5" s="10" t="s">
        <v>189</v>
      </c>
      <c r="O5" s="11"/>
      <c r="P5" s="12"/>
      <c r="Q5" s="8" t="s">
        <v>60</v>
      </c>
      <c r="R5" s="143" t="s">
        <v>61</v>
      </c>
      <c r="S5" s="95" t="s">
        <v>63</v>
      </c>
      <c r="T5" s="80" t="s">
        <v>61</v>
      </c>
      <c r="U5" s="95" t="s">
        <v>65</v>
      </c>
      <c r="V5" s="95" t="s">
        <v>66</v>
      </c>
      <c r="W5" s="144" t="s">
        <v>67</v>
      </c>
    </row>
    <row r="6" ht="19.5" customHeight="1" spans="1:23">
      <c r="A6" s="28"/>
      <c r="B6" s="28"/>
      <c r="C6" s="28"/>
      <c r="D6" s="28"/>
      <c r="E6" s="28"/>
      <c r="F6" s="28"/>
      <c r="G6" s="28"/>
      <c r="H6" s="28"/>
      <c r="I6" s="145" t="s">
        <v>190</v>
      </c>
      <c r="J6" s="8" t="s">
        <v>191</v>
      </c>
      <c r="K6" s="8" t="s">
        <v>192</v>
      </c>
      <c r="L6" s="8" t="s">
        <v>193</v>
      </c>
      <c r="M6" s="8" t="s">
        <v>194</v>
      </c>
      <c r="N6" s="8" t="s">
        <v>57</v>
      </c>
      <c r="O6" s="8" t="s">
        <v>58</v>
      </c>
      <c r="P6" s="8" t="s">
        <v>59</v>
      </c>
      <c r="Q6" s="28"/>
      <c r="R6" s="8" t="s">
        <v>56</v>
      </c>
      <c r="S6" s="8" t="s">
        <v>63</v>
      </c>
      <c r="T6" s="8" t="s">
        <v>195</v>
      </c>
      <c r="U6" s="8" t="s">
        <v>65</v>
      </c>
      <c r="V6" s="8" t="s">
        <v>66</v>
      </c>
      <c r="W6" s="8" t="s">
        <v>67</v>
      </c>
    </row>
    <row r="7" ht="37.5" customHeight="1" spans="1:23">
      <c r="A7" s="146"/>
      <c r="B7" s="146"/>
      <c r="C7" s="146"/>
      <c r="D7" s="146"/>
      <c r="E7" s="146"/>
      <c r="F7" s="146"/>
      <c r="G7" s="146"/>
      <c r="H7" s="146"/>
      <c r="I7" s="147" t="s">
        <v>56</v>
      </c>
      <c r="J7" s="16" t="s">
        <v>196</v>
      </c>
      <c r="K7" s="16" t="s">
        <v>192</v>
      </c>
      <c r="L7" s="16" t="s">
        <v>193</v>
      </c>
      <c r="M7" s="16" t="s">
        <v>194</v>
      </c>
      <c r="N7" s="16" t="s">
        <v>192</v>
      </c>
      <c r="O7" s="16" t="s">
        <v>193</v>
      </c>
      <c r="P7" s="16" t="s">
        <v>194</v>
      </c>
      <c r="Q7" s="16" t="s">
        <v>60</v>
      </c>
      <c r="R7" s="16" t="s">
        <v>56</v>
      </c>
      <c r="S7" s="16" t="s">
        <v>63</v>
      </c>
      <c r="T7" s="16" t="s">
        <v>195</v>
      </c>
      <c r="U7" s="16" t="s">
        <v>65</v>
      </c>
      <c r="V7" s="16" t="s">
        <v>66</v>
      </c>
      <c r="W7" s="16" t="s">
        <v>67</v>
      </c>
    </row>
    <row r="8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</row>
    <row r="9" ht="20.25" customHeight="1" spans="1:23">
      <c r="A9" s="64" t="s">
        <v>197</v>
      </c>
      <c r="B9" s="64"/>
      <c r="C9" s="64"/>
      <c r="D9" s="64"/>
      <c r="E9" s="64"/>
      <c r="F9" s="64"/>
      <c r="G9" s="64"/>
      <c r="H9" s="85">
        <v>12602281.79</v>
      </c>
      <c r="I9" s="85">
        <v>12602281.79</v>
      </c>
      <c r="J9" s="85"/>
      <c r="K9" s="85"/>
      <c r="L9" s="85">
        <v>12602281.79</v>
      </c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</row>
    <row r="10" ht="20.25" customHeight="1" spans="1:23">
      <c r="A10" s="148" t="s">
        <v>69</v>
      </c>
      <c r="B10" s="64" t="s">
        <v>198</v>
      </c>
      <c r="C10" s="64" t="s">
        <v>199</v>
      </c>
      <c r="D10" s="64" t="s">
        <v>108</v>
      </c>
      <c r="E10" s="64" t="s">
        <v>109</v>
      </c>
      <c r="F10" s="64" t="s">
        <v>200</v>
      </c>
      <c r="G10" s="64" t="s">
        <v>201</v>
      </c>
      <c r="H10" s="85">
        <v>1107177.45</v>
      </c>
      <c r="I10" s="85">
        <v>1107177.45</v>
      </c>
      <c r="J10" s="85"/>
      <c r="K10" s="85"/>
      <c r="L10" s="85">
        <v>1107177.45</v>
      </c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</row>
    <row r="11" ht="20.25" customHeight="1" spans="1:23">
      <c r="A11" s="148" t="s">
        <v>69</v>
      </c>
      <c r="B11" s="64" t="s">
        <v>198</v>
      </c>
      <c r="C11" s="64" t="s">
        <v>199</v>
      </c>
      <c r="D11" s="64" t="s">
        <v>110</v>
      </c>
      <c r="E11" s="64" t="s">
        <v>111</v>
      </c>
      <c r="F11" s="64" t="s">
        <v>202</v>
      </c>
      <c r="G11" s="64" t="s">
        <v>203</v>
      </c>
      <c r="H11" s="85">
        <v>910000</v>
      </c>
      <c r="I11" s="85">
        <v>910000</v>
      </c>
      <c r="J11" s="149"/>
      <c r="K11" s="149"/>
      <c r="L11" s="85">
        <v>910000</v>
      </c>
      <c r="M11" s="149"/>
      <c r="N11" s="85"/>
      <c r="O11" s="85"/>
      <c r="P11" s="85"/>
      <c r="Q11" s="85"/>
      <c r="R11" s="85"/>
      <c r="S11" s="85"/>
      <c r="T11" s="85"/>
      <c r="U11" s="85"/>
      <c r="V11" s="85"/>
      <c r="W11" s="85"/>
    </row>
    <row r="12" ht="20.25" customHeight="1" spans="1:23">
      <c r="A12" s="148" t="s">
        <v>69</v>
      </c>
      <c r="B12" s="64" t="s">
        <v>198</v>
      </c>
      <c r="C12" s="64" t="s">
        <v>199</v>
      </c>
      <c r="D12" s="64" t="s">
        <v>120</v>
      </c>
      <c r="E12" s="64" t="s">
        <v>121</v>
      </c>
      <c r="F12" s="64" t="s">
        <v>204</v>
      </c>
      <c r="G12" s="64" t="s">
        <v>205</v>
      </c>
      <c r="H12" s="85">
        <v>29288</v>
      </c>
      <c r="I12" s="85">
        <v>29288</v>
      </c>
      <c r="J12" s="149"/>
      <c r="K12" s="149"/>
      <c r="L12" s="85">
        <v>29288</v>
      </c>
      <c r="M12" s="149"/>
      <c r="N12" s="85"/>
      <c r="O12" s="85"/>
      <c r="P12" s="85"/>
      <c r="Q12" s="85"/>
      <c r="R12" s="85"/>
      <c r="S12" s="85"/>
      <c r="T12" s="85"/>
      <c r="U12" s="85"/>
      <c r="V12" s="85"/>
      <c r="W12" s="85"/>
    </row>
    <row r="13" ht="20.25" customHeight="1" spans="1:23">
      <c r="A13" s="148" t="s">
        <v>69</v>
      </c>
      <c r="B13" s="64" t="s">
        <v>198</v>
      </c>
      <c r="C13" s="64" t="s">
        <v>199</v>
      </c>
      <c r="D13" s="64" t="s">
        <v>120</v>
      </c>
      <c r="E13" s="64" t="s">
        <v>121</v>
      </c>
      <c r="F13" s="64" t="s">
        <v>204</v>
      </c>
      <c r="G13" s="64" t="s">
        <v>205</v>
      </c>
      <c r="H13" s="85">
        <v>27719</v>
      </c>
      <c r="I13" s="85">
        <v>27719</v>
      </c>
      <c r="J13" s="149"/>
      <c r="K13" s="149"/>
      <c r="L13" s="85">
        <v>27719</v>
      </c>
      <c r="M13" s="149"/>
      <c r="N13" s="85"/>
      <c r="O13" s="85"/>
      <c r="P13" s="85"/>
      <c r="Q13" s="85"/>
      <c r="R13" s="85"/>
      <c r="S13" s="85"/>
      <c r="T13" s="85"/>
      <c r="U13" s="85"/>
      <c r="V13" s="85"/>
      <c r="W13" s="85"/>
    </row>
    <row r="14" ht="20.25" customHeight="1" spans="1:23">
      <c r="A14" s="148" t="s">
        <v>69</v>
      </c>
      <c r="B14" s="64" t="s">
        <v>198</v>
      </c>
      <c r="C14" s="64" t="s">
        <v>199</v>
      </c>
      <c r="D14" s="64" t="s">
        <v>120</v>
      </c>
      <c r="E14" s="64" t="s">
        <v>121</v>
      </c>
      <c r="F14" s="64" t="s">
        <v>204</v>
      </c>
      <c r="G14" s="64" t="s">
        <v>205</v>
      </c>
      <c r="H14" s="85">
        <v>546668.86</v>
      </c>
      <c r="I14" s="85">
        <v>546668.86</v>
      </c>
      <c r="J14" s="149"/>
      <c r="K14" s="149"/>
      <c r="L14" s="85">
        <v>546668.86</v>
      </c>
      <c r="M14" s="149"/>
      <c r="N14" s="85"/>
      <c r="O14" s="85"/>
      <c r="P14" s="85"/>
      <c r="Q14" s="85"/>
      <c r="R14" s="85"/>
      <c r="S14" s="85"/>
      <c r="T14" s="85"/>
      <c r="U14" s="85"/>
      <c r="V14" s="85"/>
      <c r="W14" s="85"/>
    </row>
    <row r="15" ht="20.25" customHeight="1" spans="1:23">
      <c r="A15" s="148" t="s">
        <v>69</v>
      </c>
      <c r="B15" s="64" t="s">
        <v>198</v>
      </c>
      <c r="C15" s="64" t="s">
        <v>199</v>
      </c>
      <c r="D15" s="64" t="s">
        <v>122</v>
      </c>
      <c r="E15" s="64" t="s">
        <v>123</v>
      </c>
      <c r="F15" s="64" t="s">
        <v>206</v>
      </c>
      <c r="G15" s="64" t="s">
        <v>207</v>
      </c>
      <c r="H15" s="85">
        <v>265125.53</v>
      </c>
      <c r="I15" s="85">
        <v>265125.53</v>
      </c>
      <c r="J15" s="149"/>
      <c r="K15" s="149"/>
      <c r="L15" s="85">
        <v>265125.53</v>
      </c>
      <c r="M15" s="149"/>
      <c r="N15" s="85"/>
      <c r="O15" s="85"/>
      <c r="P15" s="85"/>
      <c r="Q15" s="85"/>
      <c r="R15" s="85"/>
      <c r="S15" s="85"/>
      <c r="T15" s="85"/>
      <c r="U15" s="85"/>
      <c r="V15" s="85"/>
      <c r="W15" s="85"/>
    </row>
    <row r="16" ht="20.25" customHeight="1" spans="1:23">
      <c r="A16" s="148" t="s">
        <v>69</v>
      </c>
      <c r="B16" s="64" t="s">
        <v>198</v>
      </c>
      <c r="C16" s="64" t="s">
        <v>199</v>
      </c>
      <c r="D16" s="64" t="s">
        <v>122</v>
      </c>
      <c r="E16" s="64" t="s">
        <v>123</v>
      </c>
      <c r="F16" s="64" t="s">
        <v>206</v>
      </c>
      <c r="G16" s="64" t="s">
        <v>207</v>
      </c>
      <c r="H16" s="85">
        <v>345992.95</v>
      </c>
      <c r="I16" s="85">
        <v>345992.95</v>
      </c>
      <c r="J16" s="149"/>
      <c r="K16" s="149"/>
      <c r="L16" s="85">
        <v>345992.95</v>
      </c>
      <c r="M16" s="149"/>
      <c r="N16" s="85"/>
      <c r="O16" s="85"/>
      <c r="P16" s="85"/>
      <c r="Q16" s="85"/>
      <c r="R16" s="85"/>
      <c r="S16" s="85"/>
      <c r="T16" s="85"/>
      <c r="U16" s="85"/>
      <c r="V16" s="85"/>
      <c r="W16" s="85"/>
    </row>
    <row r="17" ht="20.25" customHeight="1" spans="1:23">
      <c r="A17" s="148" t="s">
        <v>69</v>
      </c>
      <c r="B17" s="64" t="s">
        <v>198</v>
      </c>
      <c r="C17" s="64" t="s">
        <v>199</v>
      </c>
      <c r="D17" s="64" t="s">
        <v>100</v>
      </c>
      <c r="E17" s="64" t="s">
        <v>101</v>
      </c>
      <c r="F17" s="64" t="s">
        <v>208</v>
      </c>
      <c r="G17" s="64" t="s">
        <v>209</v>
      </c>
      <c r="H17" s="85">
        <v>49280</v>
      </c>
      <c r="I17" s="85">
        <v>49280</v>
      </c>
      <c r="J17" s="149"/>
      <c r="K17" s="149"/>
      <c r="L17" s="85">
        <v>49280</v>
      </c>
      <c r="M17" s="149"/>
      <c r="N17" s="85"/>
      <c r="O17" s="85"/>
      <c r="P17" s="85"/>
      <c r="Q17" s="85"/>
      <c r="R17" s="85"/>
      <c r="S17" s="85"/>
      <c r="T17" s="85"/>
      <c r="U17" s="85"/>
      <c r="V17" s="85"/>
      <c r="W17" s="85"/>
    </row>
    <row r="18" ht="20.25" customHeight="1" spans="1:23">
      <c r="A18" s="148" t="s">
        <v>69</v>
      </c>
      <c r="B18" s="64" t="s">
        <v>198</v>
      </c>
      <c r="C18" s="64" t="s">
        <v>199</v>
      </c>
      <c r="D18" s="64" t="s">
        <v>124</v>
      </c>
      <c r="E18" s="64" t="s">
        <v>125</v>
      </c>
      <c r="F18" s="64" t="s">
        <v>208</v>
      </c>
      <c r="G18" s="64" t="s">
        <v>209</v>
      </c>
      <c r="H18" s="85">
        <v>24640</v>
      </c>
      <c r="I18" s="85">
        <v>24640</v>
      </c>
      <c r="J18" s="149"/>
      <c r="K18" s="149"/>
      <c r="L18" s="85">
        <v>24640</v>
      </c>
      <c r="M18" s="149"/>
      <c r="N18" s="85"/>
      <c r="O18" s="85"/>
      <c r="P18" s="85"/>
      <c r="Q18" s="85"/>
      <c r="R18" s="85"/>
      <c r="S18" s="85"/>
      <c r="T18" s="85"/>
      <c r="U18" s="85"/>
      <c r="V18" s="85"/>
      <c r="W18" s="85"/>
    </row>
    <row r="19" ht="20.25" customHeight="1" spans="1:23">
      <c r="A19" s="148" t="s">
        <v>69</v>
      </c>
      <c r="B19" s="64" t="s">
        <v>210</v>
      </c>
      <c r="C19" s="64" t="s">
        <v>131</v>
      </c>
      <c r="D19" s="64" t="s">
        <v>130</v>
      </c>
      <c r="E19" s="64" t="s">
        <v>131</v>
      </c>
      <c r="F19" s="64" t="s">
        <v>211</v>
      </c>
      <c r="G19" s="64" t="s">
        <v>131</v>
      </c>
      <c r="H19" s="85">
        <v>830383</v>
      </c>
      <c r="I19" s="85">
        <v>830383</v>
      </c>
      <c r="J19" s="149"/>
      <c r="K19" s="149"/>
      <c r="L19" s="85">
        <v>830383</v>
      </c>
      <c r="M19" s="149"/>
      <c r="N19" s="85"/>
      <c r="O19" s="85"/>
      <c r="P19" s="85"/>
      <c r="Q19" s="85"/>
      <c r="R19" s="85"/>
      <c r="S19" s="85"/>
      <c r="T19" s="85"/>
      <c r="U19" s="85"/>
      <c r="V19" s="85"/>
      <c r="W19" s="85"/>
    </row>
    <row r="20" ht="20.25" customHeight="1" spans="1:23">
      <c r="A20" s="148" t="s">
        <v>69</v>
      </c>
      <c r="B20" s="64" t="s">
        <v>212</v>
      </c>
      <c r="C20" s="64" t="s">
        <v>175</v>
      </c>
      <c r="D20" s="64" t="s">
        <v>100</v>
      </c>
      <c r="E20" s="64" t="s">
        <v>101</v>
      </c>
      <c r="F20" s="64" t="s">
        <v>213</v>
      </c>
      <c r="G20" s="64" t="s">
        <v>175</v>
      </c>
      <c r="H20" s="85">
        <v>17920</v>
      </c>
      <c r="I20" s="85">
        <v>17920</v>
      </c>
      <c r="J20" s="149"/>
      <c r="K20" s="149"/>
      <c r="L20" s="85">
        <v>17920</v>
      </c>
      <c r="M20" s="149"/>
      <c r="N20" s="85"/>
      <c r="O20" s="85"/>
      <c r="P20" s="85"/>
      <c r="Q20" s="85"/>
      <c r="R20" s="85"/>
      <c r="S20" s="85"/>
      <c r="T20" s="85"/>
      <c r="U20" s="85"/>
      <c r="V20" s="85"/>
      <c r="W20" s="85"/>
    </row>
    <row r="21" ht="20.25" customHeight="1" spans="1:23">
      <c r="A21" s="148" t="s">
        <v>69</v>
      </c>
      <c r="B21" s="64" t="s">
        <v>214</v>
      </c>
      <c r="C21" s="64" t="s">
        <v>215</v>
      </c>
      <c r="D21" s="64" t="s">
        <v>100</v>
      </c>
      <c r="E21" s="64" t="s">
        <v>101</v>
      </c>
      <c r="F21" s="64" t="s">
        <v>216</v>
      </c>
      <c r="G21" s="64" t="s">
        <v>215</v>
      </c>
      <c r="H21" s="85">
        <v>10080</v>
      </c>
      <c r="I21" s="85">
        <v>10080</v>
      </c>
      <c r="J21" s="149"/>
      <c r="K21" s="149"/>
      <c r="L21" s="85">
        <v>10080</v>
      </c>
      <c r="M21" s="149"/>
      <c r="N21" s="85"/>
      <c r="O21" s="85"/>
      <c r="P21" s="85"/>
      <c r="Q21" s="85"/>
      <c r="R21" s="85"/>
      <c r="S21" s="85"/>
      <c r="T21" s="85"/>
      <c r="U21" s="85"/>
      <c r="V21" s="85"/>
      <c r="W21" s="85"/>
    </row>
    <row r="22" ht="20.25" customHeight="1" spans="1:23">
      <c r="A22" s="148" t="s">
        <v>69</v>
      </c>
      <c r="B22" s="64" t="s">
        <v>217</v>
      </c>
      <c r="C22" s="64" t="s">
        <v>218</v>
      </c>
      <c r="D22" s="64" t="s">
        <v>100</v>
      </c>
      <c r="E22" s="64" t="s">
        <v>101</v>
      </c>
      <c r="F22" s="64" t="s">
        <v>219</v>
      </c>
      <c r="G22" s="64" t="s">
        <v>220</v>
      </c>
      <c r="H22" s="85">
        <v>5600</v>
      </c>
      <c r="I22" s="85">
        <v>5600</v>
      </c>
      <c r="J22" s="149"/>
      <c r="K22" s="149"/>
      <c r="L22" s="85">
        <v>5600</v>
      </c>
      <c r="M22" s="149"/>
      <c r="N22" s="85"/>
      <c r="O22" s="85"/>
      <c r="P22" s="85"/>
      <c r="Q22" s="85"/>
      <c r="R22" s="85"/>
      <c r="S22" s="85"/>
      <c r="T22" s="85"/>
      <c r="U22" s="85"/>
      <c r="V22" s="85"/>
      <c r="W22" s="85"/>
    </row>
    <row r="23" ht="20.25" customHeight="1" spans="1:23">
      <c r="A23" s="148" t="s">
        <v>69</v>
      </c>
      <c r="B23" s="64" t="s">
        <v>217</v>
      </c>
      <c r="C23" s="64" t="s">
        <v>218</v>
      </c>
      <c r="D23" s="64" t="s">
        <v>100</v>
      </c>
      <c r="E23" s="64" t="s">
        <v>101</v>
      </c>
      <c r="F23" s="64" t="s">
        <v>221</v>
      </c>
      <c r="G23" s="64" t="s">
        <v>222</v>
      </c>
      <c r="H23" s="85">
        <v>2000</v>
      </c>
      <c r="I23" s="85">
        <v>2000</v>
      </c>
      <c r="J23" s="149"/>
      <c r="K23" s="149"/>
      <c r="L23" s="85">
        <v>2000</v>
      </c>
      <c r="M23" s="149"/>
      <c r="N23" s="85"/>
      <c r="O23" s="85"/>
      <c r="P23" s="85"/>
      <c r="Q23" s="85"/>
      <c r="R23" s="85"/>
      <c r="S23" s="85"/>
      <c r="T23" s="85"/>
      <c r="U23" s="85"/>
      <c r="V23" s="85"/>
      <c r="W23" s="85"/>
    </row>
    <row r="24" ht="20.25" customHeight="1" spans="1:23">
      <c r="A24" s="148" t="s">
        <v>69</v>
      </c>
      <c r="B24" s="64" t="s">
        <v>217</v>
      </c>
      <c r="C24" s="64" t="s">
        <v>218</v>
      </c>
      <c r="D24" s="64" t="s">
        <v>100</v>
      </c>
      <c r="E24" s="64" t="s">
        <v>101</v>
      </c>
      <c r="F24" s="64" t="s">
        <v>223</v>
      </c>
      <c r="G24" s="64" t="s">
        <v>224</v>
      </c>
      <c r="H24" s="85">
        <v>4000</v>
      </c>
      <c r="I24" s="85">
        <v>4000</v>
      </c>
      <c r="J24" s="149"/>
      <c r="K24" s="149"/>
      <c r="L24" s="85">
        <v>4000</v>
      </c>
      <c r="M24" s="149"/>
      <c r="N24" s="85"/>
      <c r="O24" s="85"/>
      <c r="P24" s="85"/>
      <c r="Q24" s="85"/>
      <c r="R24" s="85"/>
      <c r="S24" s="85"/>
      <c r="T24" s="85"/>
      <c r="U24" s="85"/>
      <c r="V24" s="85"/>
      <c r="W24" s="85"/>
    </row>
    <row r="25" ht="20.25" customHeight="1" spans="1:23">
      <c r="A25" s="148" t="s">
        <v>69</v>
      </c>
      <c r="B25" s="64" t="s">
        <v>217</v>
      </c>
      <c r="C25" s="64" t="s">
        <v>218</v>
      </c>
      <c r="D25" s="64" t="s">
        <v>100</v>
      </c>
      <c r="E25" s="64" t="s">
        <v>101</v>
      </c>
      <c r="F25" s="64" t="s">
        <v>225</v>
      </c>
      <c r="G25" s="64" t="s">
        <v>226</v>
      </c>
      <c r="H25" s="85">
        <v>4000</v>
      </c>
      <c r="I25" s="85">
        <v>4000</v>
      </c>
      <c r="J25" s="149"/>
      <c r="K25" s="149"/>
      <c r="L25" s="85">
        <v>4000</v>
      </c>
      <c r="M25" s="149"/>
      <c r="N25" s="85"/>
      <c r="O25" s="85"/>
      <c r="P25" s="85"/>
      <c r="Q25" s="85"/>
      <c r="R25" s="85"/>
      <c r="S25" s="85"/>
      <c r="T25" s="85"/>
      <c r="U25" s="85"/>
      <c r="V25" s="85"/>
      <c r="W25" s="85"/>
    </row>
    <row r="26" ht="20.25" customHeight="1" spans="1:23">
      <c r="A26" s="148" t="s">
        <v>69</v>
      </c>
      <c r="B26" s="64" t="s">
        <v>217</v>
      </c>
      <c r="C26" s="64" t="s">
        <v>218</v>
      </c>
      <c r="D26" s="64" t="s">
        <v>100</v>
      </c>
      <c r="E26" s="64" t="s">
        <v>101</v>
      </c>
      <c r="F26" s="64" t="s">
        <v>227</v>
      </c>
      <c r="G26" s="64" t="s">
        <v>228</v>
      </c>
      <c r="H26" s="85">
        <v>70000</v>
      </c>
      <c r="I26" s="85">
        <v>70000</v>
      </c>
      <c r="J26" s="149"/>
      <c r="K26" s="149"/>
      <c r="L26" s="85">
        <v>70000</v>
      </c>
      <c r="M26" s="149"/>
      <c r="N26" s="85"/>
      <c r="O26" s="85"/>
      <c r="P26" s="85"/>
      <c r="Q26" s="85"/>
      <c r="R26" s="85"/>
      <c r="S26" s="85"/>
      <c r="T26" s="85"/>
      <c r="U26" s="85"/>
      <c r="V26" s="85"/>
      <c r="W26" s="85"/>
    </row>
    <row r="27" ht="20.25" customHeight="1" spans="1:23">
      <c r="A27" s="148" t="s">
        <v>69</v>
      </c>
      <c r="B27" s="64" t="s">
        <v>217</v>
      </c>
      <c r="C27" s="64" t="s">
        <v>218</v>
      </c>
      <c r="D27" s="64" t="s">
        <v>100</v>
      </c>
      <c r="E27" s="64" t="s">
        <v>101</v>
      </c>
      <c r="F27" s="64" t="s">
        <v>229</v>
      </c>
      <c r="G27" s="64" t="s">
        <v>230</v>
      </c>
      <c r="H27" s="85">
        <v>50000</v>
      </c>
      <c r="I27" s="85">
        <v>50000</v>
      </c>
      <c r="J27" s="149"/>
      <c r="K27" s="149"/>
      <c r="L27" s="85">
        <v>50000</v>
      </c>
      <c r="M27" s="149"/>
      <c r="N27" s="85"/>
      <c r="O27" s="85"/>
      <c r="P27" s="85"/>
      <c r="Q27" s="85"/>
      <c r="R27" s="85"/>
      <c r="S27" s="85"/>
      <c r="T27" s="85"/>
      <c r="U27" s="85"/>
      <c r="V27" s="85"/>
      <c r="W27" s="85"/>
    </row>
    <row r="28" ht="20.25" customHeight="1" spans="1:23">
      <c r="A28" s="148" t="s">
        <v>69</v>
      </c>
      <c r="B28" s="64" t="s">
        <v>217</v>
      </c>
      <c r="C28" s="64" t="s">
        <v>218</v>
      </c>
      <c r="D28" s="64" t="s">
        <v>100</v>
      </c>
      <c r="E28" s="64" t="s">
        <v>101</v>
      </c>
      <c r="F28" s="64" t="s">
        <v>231</v>
      </c>
      <c r="G28" s="64" t="s">
        <v>232</v>
      </c>
      <c r="H28" s="85">
        <v>10000</v>
      </c>
      <c r="I28" s="85">
        <v>10000</v>
      </c>
      <c r="J28" s="149"/>
      <c r="K28" s="149"/>
      <c r="L28" s="85">
        <v>10000</v>
      </c>
      <c r="M28" s="149"/>
      <c r="N28" s="85"/>
      <c r="O28" s="85"/>
      <c r="P28" s="85"/>
      <c r="Q28" s="85"/>
      <c r="R28" s="85"/>
      <c r="S28" s="85"/>
      <c r="T28" s="85"/>
      <c r="U28" s="85"/>
      <c r="V28" s="85"/>
      <c r="W28" s="85"/>
    </row>
    <row r="29" ht="20.25" customHeight="1" spans="1:23">
      <c r="A29" s="148" t="s">
        <v>69</v>
      </c>
      <c r="B29" s="64" t="s">
        <v>217</v>
      </c>
      <c r="C29" s="64" t="s">
        <v>218</v>
      </c>
      <c r="D29" s="64" t="s">
        <v>100</v>
      </c>
      <c r="E29" s="64" t="s">
        <v>101</v>
      </c>
      <c r="F29" s="64" t="s">
        <v>233</v>
      </c>
      <c r="G29" s="64" t="s">
        <v>234</v>
      </c>
      <c r="H29" s="85">
        <v>134400</v>
      </c>
      <c r="I29" s="85">
        <v>134400</v>
      </c>
      <c r="J29" s="149"/>
      <c r="K29" s="149"/>
      <c r="L29" s="85">
        <v>134400</v>
      </c>
      <c r="M29" s="149"/>
      <c r="N29" s="85"/>
      <c r="O29" s="85"/>
      <c r="P29" s="85"/>
      <c r="Q29" s="85"/>
      <c r="R29" s="85"/>
      <c r="S29" s="85"/>
      <c r="T29" s="85"/>
      <c r="U29" s="85"/>
      <c r="V29" s="85"/>
      <c r="W29" s="85"/>
    </row>
    <row r="30" ht="20.25" customHeight="1" spans="1:23">
      <c r="A30" s="148" t="s">
        <v>69</v>
      </c>
      <c r="B30" s="64" t="s">
        <v>235</v>
      </c>
      <c r="C30" s="64" t="s">
        <v>236</v>
      </c>
      <c r="D30" s="64" t="s">
        <v>100</v>
      </c>
      <c r="E30" s="64" t="s">
        <v>101</v>
      </c>
      <c r="F30" s="64" t="s">
        <v>237</v>
      </c>
      <c r="G30" s="64" t="s">
        <v>238</v>
      </c>
      <c r="H30" s="85">
        <v>3596676</v>
      </c>
      <c r="I30" s="85">
        <v>3596676</v>
      </c>
      <c r="J30" s="149"/>
      <c r="K30" s="149"/>
      <c r="L30" s="85">
        <v>3596676</v>
      </c>
      <c r="M30" s="149"/>
      <c r="N30" s="85"/>
      <c r="O30" s="85"/>
      <c r="P30" s="85"/>
      <c r="Q30" s="85"/>
      <c r="R30" s="85"/>
      <c r="S30" s="85"/>
      <c r="T30" s="85"/>
      <c r="U30" s="85"/>
      <c r="V30" s="85"/>
      <c r="W30" s="85"/>
    </row>
    <row r="31" ht="20.25" customHeight="1" spans="1:23">
      <c r="A31" s="148" t="s">
        <v>69</v>
      </c>
      <c r="B31" s="64" t="s">
        <v>235</v>
      </c>
      <c r="C31" s="64" t="s">
        <v>236</v>
      </c>
      <c r="D31" s="64" t="s">
        <v>100</v>
      </c>
      <c r="E31" s="64" t="s">
        <v>101</v>
      </c>
      <c r="F31" s="64" t="s">
        <v>239</v>
      </c>
      <c r="G31" s="64" t="s">
        <v>240</v>
      </c>
      <c r="H31" s="85">
        <v>189408</v>
      </c>
      <c r="I31" s="85">
        <v>189408</v>
      </c>
      <c r="J31" s="149"/>
      <c r="K31" s="149"/>
      <c r="L31" s="85">
        <v>189408</v>
      </c>
      <c r="M31" s="149"/>
      <c r="N31" s="85"/>
      <c r="O31" s="85"/>
      <c r="P31" s="85"/>
      <c r="Q31" s="85"/>
      <c r="R31" s="85"/>
      <c r="S31" s="85"/>
      <c r="T31" s="85"/>
      <c r="U31" s="85"/>
      <c r="V31" s="85"/>
      <c r="W31" s="85"/>
    </row>
    <row r="32" ht="20.25" customHeight="1" spans="1:23">
      <c r="A32" s="148" t="s">
        <v>69</v>
      </c>
      <c r="B32" s="64" t="s">
        <v>235</v>
      </c>
      <c r="C32" s="64" t="s">
        <v>236</v>
      </c>
      <c r="D32" s="64" t="s">
        <v>100</v>
      </c>
      <c r="E32" s="64" t="s">
        <v>101</v>
      </c>
      <c r="F32" s="64" t="s">
        <v>241</v>
      </c>
      <c r="G32" s="64" t="s">
        <v>242</v>
      </c>
      <c r="H32" s="85">
        <v>299723</v>
      </c>
      <c r="I32" s="85">
        <v>299723</v>
      </c>
      <c r="J32" s="149"/>
      <c r="K32" s="149"/>
      <c r="L32" s="85">
        <v>299723</v>
      </c>
      <c r="M32" s="149"/>
      <c r="N32" s="85"/>
      <c r="O32" s="85"/>
      <c r="P32" s="85"/>
      <c r="Q32" s="85"/>
      <c r="R32" s="85"/>
      <c r="S32" s="85"/>
      <c r="T32" s="85"/>
      <c r="U32" s="85"/>
      <c r="V32" s="85"/>
      <c r="W32" s="85"/>
    </row>
    <row r="33" ht="20.25" customHeight="1" spans="1:23">
      <c r="A33" s="148" t="s">
        <v>69</v>
      </c>
      <c r="B33" s="64" t="s">
        <v>235</v>
      </c>
      <c r="C33" s="64" t="s">
        <v>236</v>
      </c>
      <c r="D33" s="64" t="s">
        <v>100</v>
      </c>
      <c r="E33" s="64" t="s">
        <v>101</v>
      </c>
      <c r="F33" s="64" t="s">
        <v>243</v>
      </c>
      <c r="G33" s="64" t="s">
        <v>244</v>
      </c>
      <c r="H33" s="85">
        <v>1188240</v>
      </c>
      <c r="I33" s="85">
        <v>1188240</v>
      </c>
      <c r="J33" s="149"/>
      <c r="K33" s="149"/>
      <c r="L33" s="85">
        <v>1188240</v>
      </c>
      <c r="M33" s="149"/>
      <c r="N33" s="85"/>
      <c r="O33" s="85"/>
      <c r="P33" s="85"/>
      <c r="Q33" s="85"/>
      <c r="R33" s="85"/>
      <c r="S33" s="85"/>
      <c r="T33" s="85"/>
      <c r="U33" s="85"/>
      <c r="V33" s="85"/>
      <c r="W33" s="85"/>
    </row>
    <row r="34" ht="20.25" customHeight="1" spans="1:23">
      <c r="A34" s="148" t="s">
        <v>69</v>
      </c>
      <c r="B34" s="64" t="s">
        <v>235</v>
      </c>
      <c r="C34" s="64" t="s">
        <v>236</v>
      </c>
      <c r="D34" s="64" t="s">
        <v>100</v>
      </c>
      <c r="E34" s="64" t="s">
        <v>101</v>
      </c>
      <c r="F34" s="64" t="s">
        <v>243</v>
      </c>
      <c r="G34" s="64" t="s">
        <v>244</v>
      </c>
      <c r="H34" s="85">
        <v>582180</v>
      </c>
      <c r="I34" s="85">
        <v>582180</v>
      </c>
      <c r="J34" s="149"/>
      <c r="K34" s="149"/>
      <c r="L34" s="85">
        <v>582180</v>
      </c>
      <c r="M34" s="149"/>
      <c r="N34" s="85"/>
      <c r="O34" s="85"/>
      <c r="P34" s="85"/>
      <c r="Q34" s="85"/>
      <c r="R34" s="85"/>
      <c r="S34" s="85"/>
      <c r="T34" s="85"/>
      <c r="U34" s="85"/>
      <c r="V34" s="85"/>
      <c r="W34" s="85"/>
    </row>
    <row r="35" ht="20.25" customHeight="1" spans="1:23">
      <c r="A35" s="148" t="s">
        <v>69</v>
      </c>
      <c r="B35" s="64" t="s">
        <v>235</v>
      </c>
      <c r="C35" s="64" t="s">
        <v>236</v>
      </c>
      <c r="D35" s="64" t="s">
        <v>100</v>
      </c>
      <c r="E35" s="64" t="s">
        <v>101</v>
      </c>
      <c r="F35" s="64" t="s">
        <v>243</v>
      </c>
      <c r="G35" s="64" t="s">
        <v>244</v>
      </c>
      <c r="H35" s="85">
        <v>1068180</v>
      </c>
      <c r="I35" s="85">
        <v>1068180</v>
      </c>
      <c r="J35" s="149"/>
      <c r="K35" s="149"/>
      <c r="L35" s="85">
        <v>1068180</v>
      </c>
      <c r="M35" s="149"/>
      <c r="N35" s="85"/>
      <c r="O35" s="85"/>
      <c r="P35" s="85"/>
      <c r="Q35" s="85"/>
      <c r="R35" s="85"/>
      <c r="S35" s="85"/>
      <c r="T35" s="85"/>
      <c r="U35" s="85"/>
      <c r="V35" s="85"/>
      <c r="W35" s="85"/>
    </row>
    <row r="36" ht="20.25" customHeight="1" spans="1:23">
      <c r="A36" s="148" t="s">
        <v>69</v>
      </c>
      <c r="B36" s="64" t="s">
        <v>245</v>
      </c>
      <c r="C36" s="64" t="s">
        <v>246</v>
      </c>
      <c r="D36" s="64" t="s">
        <v>106</v>
      </c>
      <c r="E36" s="64" t="s">
        <v>107</v>
      </c>
      <c r="F36" s="64" t="s">
        <v>247</v>
      </c>
      <c r="G36" s="64" t="s">
        <v>248</v>
      </c>
      <c r="H36" s="85">
        <v>763200</v>
      </c>
      <c r="I36" s="85">
        <v>763200</v>
      </c>
      <c r="J36" s="149"/>
      <c r="K36" s="149"/>
      <c r="L36" s="85">
        <v>763200</v>
      </c>
      <c r="M36" s="149"/>
      <c r="N36" s="85"/>
      <c r="O36" s="85"/>
      <c r="P36" s="85"/>
      <c r="Q36" s="85"/>
      <c r="R36" s="85"/>
      <c r="S36" s="85"/>
      <c r="T36" s="85"/>
      <c r="U36" s="85"/>
      <c r="V36" s="85"/>
      <c r="W36" s="85"/>
    </row>
    <row r="37" ht="20.25" customHeight="1" spans="1:23">
      <c r="A37" s="148" t="s">
        <v>69</v>
      </c>
      <c r="B37" s="64" t="s">
        <v>249</v>
      </c>
      <c r="C37" s="64" t="s">
        <v>250</v>
      </c>
      <c r="D37" s="64" t="s">
        <v>100</v>
      </c>
      <c r="E37" s="64" t="s">
        <v>101</v>
      </c>
      <c r="F37" s="64" t="s">
        <v>243</v>
      </c>
      <c r="G37" s="64" t="s">
        <v>244</v>
      </c>
      <c r="H37" s="85">
        <v>470400</v>
      </c>
      <c r="I37" s="85">
        <v>470400</v>
      </c>
      <c r="J37" s="149"/>
      <c r="K37" s="149"/>
      <c r="L37" s="85">
        <v>470400</v>
      </c>
      <c r="M37" s="149"/>
      <c r="N37" s="85"/>
      <c r="O37" s="85"/>
      <c r="P37" s="85"/>
      <c r="Q37" s="85"/>
      <c r="R37" s="85"/>
      <c r="S37" s="85"/>
      <c r="T37" s="85"/>
      <c r="U37" s="85"/>
      <c r="V37" s="85"/>
      <c r="W37" s="85"/>
    </row>
    <row r="38" ht="17.25" customHeight="1" spans="1:23">
      <c r="A38" s="34" t="s">
        <v>170</v>
      </c>
      <c r="B38" s="150"/>
      <c r="C38" s="150"/>
      <c r="D38" s="150"/>
      <c r="E38" s="150"/>
      <c r="F38" s="150"/>
      <c r="G38" s="151"/>
      <c r="H38" s="85">
        <v>12602281.79</v>
      </c>
      <c r="I38" s="85">
        <v>12602281.79</v>
      </c>
      <c r="J38" s="85"/>
      <c r="K38" s="85"/>
      <c r="L38" s="85">
        <v>12602281.79</v>
      </c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</row>
  </sheetData>
  <autoFilter xmlns:etc="http://www.wps.cn/officeDocument/2017/etCustomData" ref="A7:W38" etc:filterBottomFollowUsedRange="0">
    <extLst/>
  </autoFilter>
  <mergeCells count="30">
    <mergeCell ref="A2:W2"/>
    <mergeCell ref="A3:G3"/>
    <mergeCell ref="H4:W4"/>
    <mergeCell ref="I5:M5"/>
    <mergeCell ref="N5:P5"/>
    <mergeCell ref="R5:W5"/>
    <mergeCell ref="A38:G3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workbookViewId="0">
      <selection activeCell="Z15" sqref="Z15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12.25" customWidth="1"/>
    <col min="4" max="4" width="18" customWidth="1"/>
    <col min="5" max="5" width="8.625" customWidth="1"/>
    <col min="6" max="6" width="17.5" customWidth="1"/>
    <col min="7" max="23" width="8.625" customWidth="1"/>
  </cols>
  <sheetData>
    <row r="1" ht="13.5" customHeight="1" spans="1:23">
      <c r="B1" s="134"/>
      <c r="E1" s="1"/>
      <c r="F1" s="1"/>
      <c r="G1" s="1"/>
      <c r="H1" s="1"/>
      <c r="U1" s="134"/>
      <c r="W1" s="135" t="s">
        <v>251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"单位名称："&amp;"宜良县教育发展服务中心"</f>
        <v>单位名称：宜良县教育发展服务中心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4"/>
      <c r="W3" s="110" t="s">
        <v>1</v>
      </c>
    </row>
    <row r="4" ht="21.75" customHeight="1" spans="1:23">
      <c r="A4" s="8" t="s">
        <v>252</v>
      </c>
      <c r="B4" s="9" t="s">
        <v>181</v>
      </c>
      <c r="C4" s="8" t="s">
        <v>182</v>
      </c>
      <c r="D4" s="8" t="s">
        <v>253</v>
      </c>
      <c r="E4" s="9" t="s">
        <v>183</v>
      </c>
      <c r="F4" s="9" t="s">
        <v>184</v>
      </c>
      <c r="G4" s="9" t="s">
        <v>185</v>
      </c>
      <c r="H4" s="9" t="s">
        <v>186</v>
      </c>
      <c r="I4" s="27" t="s">
        <v>54</v>
      </c>
      <c r="J4" s="10" t="s">
        <v>254</v>
      </c>
      <c r="K4" s="11"/>
      <c r="L4" s="11"/>
      <c r="M4" s="12"/>
      <c r="N4" s="10" t="s">
        <v>189</v>
      </c>
      <c r="O4" s="11"/>
      <c r="P4" s="12"/>
      <c r="Q4" s="9" t="s">
        <v>60</v>
      </c>
      <c r="R4" s="10" t="s">
        <v>61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6" t="s">
        <v>57</v>
      </c>
      <c r="K5" s="137"/>
      <c r="L5" s="9" t="s">
        <v>58</v>
      </c>
      <c r="M5" s="9" t="s">
        <v>59</v>
      </c>
      <c r="N5" s="9" t="s">
        <v>57</v>
      </c>
      <c r="O5" s="9" t="s">
        <v>58</v>
      </c>
      <c r="P5" s="9" t="s">
        <v>59</v>
      </c>
      <c r="Q5" s="14"/>
      <c r="R5" s="9" t="s">
        <v>56</v>
      </c>
      <c r="S5" s="9" t="s">
        <v>63</v>
      </c>
      <c r="T5" s="9" t="s">
        <v>195</v>
      </c>
      <c r="U5" s="9" t="s">
        <v>65</v>
      </c>
      <c r="V5" s="9" t="s">
        <v>66</v>
      </c>
      <c r="W5" s="9" t="s">
        <v>67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8" t="s">
        <v>56</v>
      </c>
      <c r="K6" s="139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70" t="s">
        <v>56</v>
      </c>
      <c r="K7" s="70" t="s">
        <v>255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72" t="s">
        <v>256</v>
      </c>
      <c r="B9" s="72" t="s">
        <v>257</v>
      </c>
      <c r="C9" s="72" t="s">
        <v>258</v>
      </c>
      <c r="D9" s="72" t="s">
        <v>69</v>
      </c>
      <c r="E9" s="72" t="s">
        <v>114</v>
      </c>
      <c r="F9" s="72" t="s">
        <v>115</v>
      </c>
      <c r="G9" s="72" t="s">
        <v>259</v>
      </c>
      <c r="H9" s="72" t="s">
        <v>260</v>
      </c>
      <c r="I9" s="85">
        <v>40572</v>
      </c>
      <c r="J9" s="85">
        <v>40572</v>
      </c>
      <c r="K9" s="85">
        <v>40572</v>
      </c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</row>
    <row r="10" ht="21.75" customHeight="1" spans="1:23">
      <c r="A10" s="72" t="s">
        <v>261</v>
      </c>
      <c r="B10" s="72" t="s">
        <v>262</v>
      </c>
      <c r="C10" s="72" t="s">
        <v>263</v>
      </c>
      <c r="D10" s="72" t="s">
        <v>69</v>
      </c>
      <c r="E10" s="72" t="s">
        <v>100</v>
      </c>
      <c r="F10" s="72" t="s">
        <v>101</v>
      </c>
      <c r="G10" s="72" t="s">
        <v>219</v>
      </c>
      <c r="H10" s="72" t="s">
        <v>220</v>
      </c>
      <c r="I10" s="85">
        <v>50000</v>
      </c>
      <c r="J10" s="85"/>
      <c r="K10" s="85"/>
      <c r="L10" s="85"/>
      <c r="M10" s="85"/>
      <c r="N10" s="85"/>
      <c r="O10" s="85"/>
      <c r="P10" s="85"/>
      <c r="Q10" s="85"/>
      <c r="R10" s="85">
        <v>50000</v>
      </c>
      <c r="S10" s="85"/>
      <c r="T10" s="85"/>
      <c r="U10" s="85"/>
      <c r="V10" s="85"/>
      <c r="W10" s="85">
        <v>50000</v>
      </c>
    </row>
    <row r="11" ht="21.75" customHeight="1" spans="1:23">
      <c r="A11" s="72" t="s">
        <v>261</v>
      </c>
      <c r="B11" s="72" t="s">
        <v>262</v>
      </c>
      <c r="C11" s="72" t="s">
        <v>263</v>
      </c>
      <c r="D11" s="72" t="s">
        <v>69</v>
      </c>
      <c r="E11" s="72" t="s">
        <v>100</v>
      </c>
      <c r="F11" s="72" t="s">
        <v>101</v>
      </c>
      <c r="G11" s="72" t="s">
        <v>227</v>
      </c>
      <c r="H11" s="72" t="s">
        <v>228</v>
      </c>
      <c r="I11" s="85">
        <v>50000</v>
      </c>
      <c r="J11" s="85"/>
      <c r="K11" s="85"/>
      <c r="L11" s="85"/>
      <c r="M11" s="85"/>
      <c r="N11" s="85"/>
      <c r="O11" s="85"/>
      <c r="P11" s="85"/>
      <c r="Q11" s="85"/>
      <c r="R11" s="85">
        <v>50000</v>
      </c>
      <c r="S11" s="85"/>
      <c r="T11" s="85"/>
      <c r="U11" s="85"/>
      <c r="V11" s="85"/>
      <c r="W11" s="85">
        <v>50000</v>
      </c>
    </row>
    <row r="12" ht="21.75" customHeight="1" spans="1:23">
      <c r="A12" s="72" t="s">
        <v>261</v>
      </c>
      <c r="B12" s="72" t="s">
        <v>262</v>
      </c>
      <c r="C12" s="72" t="s">
        <v>263</v>
      </c>
      <c r="D12" s="72" t="s">
        <v>69</v>
      </c>
      <c r="E12" s="72" t="s">
        <v>100</v>
      </c>
      <c r="F12" s="72" t="s">
        <v>101</v>
      </c>
      <c r="G12" s="72" t="s">
        <v>229</v>
      </c>
      <c r="H12" s="72" t="s">
        <v>230</v>
      </c>
      <c r="I12" s="85">
        <v>50000</v>
      </c>
      <c r="J12" s="85"/>
      <c r="K12" s="85"/>
      <c r="L12" s="85"/>
      <c r="M12" s="85"/>
      <c r="N12" s="85"/>
      <c r="O12" s="85"/>
      <c r="P12" s="85"/>
      <c r="Q12" s="85"/>
      <c r="R12" s="85">
        <v>50000</v>
      </c>
      <c r="S12" s="85"/>
      <c r="T12" s="85"/>
      <c r="U12" s="85"/>
      <c r="V12" s="85"/>
      <c r="W12" s="85">
        <v>50000</v>
      </c>
    </row>
    <row r="13" ht="21.75" customHeight="1" spans="1:23">
      <c r="A13" s="72" t="s">
        <v>261</v>
      </c>
      <c r="B13" s="72" t="s">
        <v>262</v>
      </c>
      <c r="C13" s="72" t="s">
        <v>263</v>
      </c>
      <c r="D13" s="72" t="s">
        <v>69</v>
      </c>
      <c r="E13" s="72" t="s">
        <v>100</v>
      </c>
      <c r="F13" s="72" t="s">
        <v>101</v>
      </c>
      <c r="G13" s="72" t="s">
        <v>231</v>
      </c>
      <c r="H13" s="72" t="s">
        <v>232</v>
      </c>
      <c r="I13" s="85">
        <v>50000</v>
      </c>
      <c r="J13" s="85"/>
      <c r="K13" s="85"/>
      <c r="L13" s="85"/>
      <c r="M13" s="85"/>
      <c r="N13" s="85"/>
      <c r="O13" s="85"/>
      <c r="P13" s="85"/>
      <c r="Q13" s="85"/>
      <c r="R13" s="85">
        <v>50000</v>
      </c>
      <c r="S13" s="85"/>
      <c r="T13" s="85"/>
      <c r="U13" s="85"/>
      <c r="V13" s="85"/>
      <c r="W13" s="85">
        <v>50000</v>
      </c>
    </row>
    <row r="14" ht="18.75" customHeight="1" spans="1:23">
      <c r="A14" s="34" t="s">
        <v>170</v>
      </c>
      <c r="B14" s="35"/>
      <c r="C14" s="35"/>
      <c r="D14" s="35"/>
      <c r="E14" s="35"/>
      <c r="F14" s="35"/>
      <c r="G14" s="35"/>
      <c r="H14" s="36"/>
      <c r="I14" s="85">
        <v>240572</v>
      </c>
      <c r="J14" s="85">
        <v>40572</v>
      </c>
      <c r="K14" s="85">
        <v>40572</v>
      </c>
      <c r="L14" s="85"/>
      <c r="M14" s="85"/>
      <c r="N14" s="85"/>
      <c r="O14" s="85"/>
      <c r="P14" s="85"/>
      <c r="Q14" s="85"/>
      <c r="R14" s="85">
        <v>200000</v>
      </c>
      <c r="S14" s="85"/>
      <c r="T14" s="85"/>
      <c r="U14" s="85"/>
      <c r="V14" s="85"/>
      <c r="W14" s="85">
        <v>200000</v>
      </c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1.875" customWidth="1"/>
    <col min="4" max="4" width="15.25" customWidth="1"/>
    <col min="5" max="5" width="16.625" customWidth="1"/>
    <col min="6" max="6" width="11.2833333333333" customWidth="1"/>
    <col min="7" max="7" width="11" customWidth="1"/>
    <col min="8" max="8" width="8" customWidth="1"/>
    <col min="9" max="9" width="8.5" customWidth="1"/>
    <col min="10" max="10" width="20.125" customWidth="1"/>
  </cols>
  <sheetData>
    <row r="1" ht="18" customHeight="1" spans="1:10">
      <c r="J1" s="2" t="s">
        <v>264</v>
      </c>
    </row>
    <row r="2" ht="39.75" customHeight="1" spans="1:10">
      <c r="A2" s="68" t="str">
        <f>"2026"&amp;"年部门项目支出绩效目标表"</f>
        <v>2026年部门项目支出绩效目标表</v>
      </c>
      <c r="B2" s="3"/>
      <c r="C2" s="3"/>
      <c r="D2" s="3"/>
      <c r="E2" s="3"/>
      <c r="F2" s="69"/>
      <c r="G2" s="3"/>
      <c r="H2" s="69"/>
      <c r="I2" s="69"/>
      <c r="J2" s="3"/>
    </row>
    <row r="3" ht="17.25" customHeight="1" spans="1:10">
      <c r="A3" s="4" t="str">
        <f>"单位名称："&amp;"宜良县教育发展服务中心"</f>
        <v>单位名称：宜良县教育发展服务中心</v>
      </c>
    </row>
    <row r="4" ht="44.25" customHeight="1" spans="1:10">
      <c r="A4" s="70" t="s">
        <v>265</v>
      </c>
      <c r="B4" s="70" t="s">
        <v>266</v>
      </c>
      <c r="C4" s="70" t="s">
        <v>267</v>
      </c>
      <c r="D4" s="70" t="s">
        <v>268</v>
      </c>
      <c r="E4" s="70" t="s">
        <v>269</v>
      </c>
      <c r="F4" s="71" t="s">
        <v>270</v>
      </c>
      <c r="G4" s="70" t="s">
        <v>271</v>
      </c>
      <c r="H4" s="71" t="s">
        <v>272</v>
      </c>
      <c r="I4" s="71" t="s">
        <v>273</v>
      </c>
      <c r="J4" s="70" t="s">
        <v>274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29">
        <v>6</v>
      </c>
      <c r="G5" s="132">
        <v>7</v>
      </c>
      <c r="H5" s="29">
        <v>8</v>
      </c>
      <c r="I5" s="29">
        <v>9</v>
      </c>
      <c r="J5" s="132">
        <v>10</v>
      </c>
    </row>
    <row r="6" ht="42" customHeight="1" spans="1:10">
      <c r="A6" s="30" t="s">
        <v>69</v>
      </c>
      <c r="B6" s="72"/>
      <c r="C6" s="72"/>
      <c r="D6" s="72"/>
      <c r="E6" s="54"/>
      <c r="F6" s="73"/>
      <c r="G6" s="54"/>
      <c r="H6" s="73"/>
      <c r="I6" s="73"/>
      <c r="J6" s="54"/>
    </row>
    <row r="7" ht="42" customHeight="1" spans="1:10">
      <c r="A7" s="133" t="s">
        <v>258</v>
      </c>
      <c r="B7" s="20" t="s">
        <v>275</v>
      </c>
      <c r="C7" s="20" t="s">
        <v>276</v>
      </c>
      <c r="D7" s="20" t="s">
        <v>277</v>
      </c>
      <c r="E7" s="30" t="s">
        <v>278</v>
      </c>
      <c r="F7" s="20" t="s">
        <v>279</v>
      </c>
      <c r="G7" s="30" t="s">
        <v>85</v>
      </c>
      <c r="H7" s="20" t="s">
        <v>280</v>
      </c>
      <c r="I7" s="20" t="s">
        <v>281</v>
      </c>
      <c r="J7" s="30" t="s">
        <v>282</v>
      </c>
    </row>
    <row r="8" ht="42" customHeight="1" spans="1:10">
      <c r="A8" s="133" t="s">
        <v>258</v>
      </c>
      <c r="B8" s="20" t="s">
        <v>275</v>
      </c>
      <c r="C8" s="20" t="s">
        <v>283</v>
      </c>
      <c r="D8" s="20" t="s">
        <v>284</v>
      </c>
      <c r="E8" s="30" t="s">
        <v>285</v>
      </c>
      <c r="F8" s="20" t="s">
        <v>279</v>
      </c>
      <c r="G8" s="30" t="s">
        <v>286</v>
      </c>
      <c r="H8" s="20" t="s">
        <v>287</v>
      </c>
      <c r="I8" s="20" t="s">
        <v>281</v>
      </c>
      <c r="J8" s="30" t="s">
        <v>288</v>
      </c>
    </row>
    <row r="9" ht="42" customHeight="1" spans="1:10">
      <c r="A9" s="133" t="s">
        <v>258</v>
      </c>
      <c r="B9" s="20" t="s">
        <v>275</v>
      </c>
      <c r="C9" s="20" t="s">
        <v>289</v>
      </c>
      <c r="D9" s="20" t="s">
        <v>290</v>
      </c>
      <c r="E9" s="30" t="s">
        <v>291</v>
      </c>
      <c r="F9" s="20" t="s">
        <v>292</v>
      </c>
      <c r="G9" s="30" t="s">
        <v>293</v>
      </c>
      <c r="H9" s="20" t="s">
        <v>294</v>
      </c>
      <c r="I9" s="20" t="s">
        <v>281</v>
      </c>
      <c r="J9" s="30" t="s">
        <v>295</v>
      </c>
    </row>
    <row r="10" ht="42" customHeight="1" spans="1:10">
      <c r="A10" s="133" t="s">
        <v>263</v>
      </c>
      <c r="B10" s="20" t="s">
        <v>296</v>
      </c>
      <c r="C10" s="20" t="s">
        <v>276</v>
      </c>
      <c r="D10" s="20" t="s">
        <v>297</v>
      </c>
      <c r="E10" s="30" t="s">
        <v>298</v>
      </c>
      <c r="F10" s="20" t="s">
        <v>279</v>
      </c>
      <c r="G10" s="30" t="s">
        <v>299</v>
      </c>
      <c r="H10" s="20" t="s">
        <v>294</v>
      </c>
      <c r="I10" s="20" t="s">
        <v>281</v>
      </c>
      <c r="J10" s="30" t="s">
        <v>300</v>
      </c>
    </row>
    <row r="11" ht="42" customHeight="1" spans="1:10">
      <c r="A11" s="133" t="s">
        <v>263</v>
      </c>
      <c r="B11" s="20" t="s">
        <v>296</v>
      </c>
      <c r="C11" s="20" t="s">
        <v>283</v>
      </c>
      <c r="D11" s="20" t="s">
        <v>284</v>
      </c>
      <c r="E11" s="30" t="s">
        <v>301</v>
      </c>
      <c r="F11" s="20" t="s">
        <v>279</v>
      </c>
      <c r="G11" s="30" t="s">
        <v>302</v>
      </c>
      <c r="H11" s="20" t="s">
        <v>287</v>
      </c>
      <c r="I11" s="20" t="s">
        <v>281</v>
      </c>
      <c r="J11" s="30" t="s">
        <v>303</v>
      </c>
    </row>
    <row r="12" ht="42" customHeight="1" spans="1:10">
      <c r="A12" s="133" t="s">
        <v>263</v>
      </c>
      <c r="B12" s="20" t="s">
        <v>296</v>
      </c>
      <c r="C12" s="20" t="s">
        <v>289</v>
      </c>
      <c r="D12" s="20" t="s">
        <v>290</v>
      </c>
      <c r="E12" s="30" t="s">
        <v>304</v>
      </c>
      <c r="F12" s="20" t="s">
        <v>292</v>
      </c>
      <c r="G12" s="30" t="s">
        <v>293</v>
      </c>
      <c r="H12" s="20" t="s">
        <v>294</v>
      </c>
      <c r="I12" s="20" t="s">
        <v>281</v>
      </c>
      <c r="J12" s="30" t="s">
        <v>305</v>
      </c>
    </row>
  </sheetData>
  <mergeCells count="6">
    <mergeCell ref="A2:J2"/>
    <mergeCell ref="A3:H3"/>
    <mergeCell ref="A7:A9"/>
    <mergeCell ref="A10:A12"/>
    <mergeCell ref="B7:B9"/>
    <mergeCell ref="B10:B12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2026-03-18T06:31:00Z</dcterms:created>
  <dcterms:modified xsi:type="dcterms:W3CDTF">2026-03-19T06:12:08Z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7BD2CF5CF7C54F2F8BD80CDF044ABC71_13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