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145" windowHeight="9675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7"/>
  <c r="F5"/>
  <c r="E5"/>
  <c r="A3"/>
  <c r="A2"/>
  <c r="A3" i="16"/>
  <c r="A2"/>
  <c r="A3" i="15"/>
  <c r="A2"/>
  <c r="A3" i="14"/>
  <c r="A2"/>
  <c r="A3" i="13"/>
  <c r="A2"/>
  <c r="A3" i="12"/>
  <c r="A2"/>
  <c r="A3" i="11"/>
  <c r="A2"/>
  <c r="A3" i="10"/>
  <c r="A2"/>
  <c r="A3" i="9"/>
  <c r="A2"/>
  <c r="A3" i="8"/>
  <c r="A2"/>
  <c r="A3" i="7"/>
  <c r="A2"/>
  <c r="A3" i="6"/>
  <c r="A2"/>
  <c r="A3" i="5"/>
  <c r="A2"/>
  <c r="A3" i="4"/>
  <c r="A2"/>
  <c r="A3" i="3"/>
  <c r="A2"/>
  <c r="A3" i="2"/>
  <c r="A2"/>
  <c r="A3" i="1"/>
  <c r="A2"/>
</calcChain>
</file>

<file path=xl/sharedStrings.xml><?xml version="1.0" encoding="utf-8"?>
<sst xmlns="http://schemas.openxmlformats.org/spreadsheetml/2006/main" count="969" uniqueCount="367">
  <si>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</si>
  <si>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</si>
  <si>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</si>
  <si>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</si>
  <si>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</si>
  <si>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</si>
  <si>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</si>
  <si>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</si>
  <si>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</si>
  <si>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</si>
  <si>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</si>
  <si>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</si>
  <si>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</si>
  <si>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</si>
  <si>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</si>
  <si>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</si>
  <si>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</si>
  <si>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</si>
  <si>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</si>
  <si>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</si>
  <si>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</si>
  <si>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</si>
  <si>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</si>
  <si>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</si>
  <si>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</si>
  <si>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</si>
  <si>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</si>
  <si>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</si>
  <si>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</si>
  <si>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</si>
  <si>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</si>
  <si>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</si>
  <si>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</si>
  <si>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</si>
  <si>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</si>
  <si>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</si>
  <si>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</si>
  <si>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</si>
  <si>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</si>
  <si>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</si>
  <si>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</si>
  <si>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</si>
  <si>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</si>
  <si>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</si>
  <si>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</si>
  <si>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</si>
  <si>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</si>
  <si>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</si>
  <si>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</si>
  <si>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</si>
  <si>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</si>
  <si>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</si>
  <si>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</si>
  <si>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</si>
  <si>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</si>
  <si>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</si>
  <si>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</si>
  <si>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</si>
  <si>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</si>
  <si>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</si>
  <si>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</si>
  <si>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</si>
  <si>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</si>
  <si>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</si>
  <si>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</si>
  <si>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</si>
  <si>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</si>
  <si>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</si>
  <si>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105014</t>
  </si>
  <si>
    <t>宜良县匡远街道中心学校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</si>
  <si>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</si>
  <si>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</si>
  <si>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</si>
  <si>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</si>
  <si>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</si>
  <si>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</si>
  <si>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</si>
  <si>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</si>
  <si>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</si>
  <si>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</si>
  <si>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</si>
  <si>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</si>
  <si>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</si>
  <si>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</si>
  <si>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</si>
  <si>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</si>
  <si>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</si>
  <si>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</si>
  <si>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</si>
  <si>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</si>
  <si>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</si>
  <si>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</si>
  <si>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</si>
  <si>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</si>
  <si>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</si>
  <si>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</si>
  <si>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</si>
  <si>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</si>
  <si>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</si>
  <si>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</si>
  <si>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</si>
  <si>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</si>
  <si>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</si>
  <si>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</si>
  <si>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</si>
  <si>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</si>
  <si>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</si>
  <si>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</si>
  <si>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</si>
  <si>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</si>
  <si>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</si>
  <si>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</si>
  <si>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</si>
  <si>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</si>
  <si>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</si>
  <si>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</si>
  <si>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</si>
  <si>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</si>
  <si>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</si>
  <si>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</si>
  <si>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</si>
  <si>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</si>
  <si>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</si>
  <si>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</si>
  <si>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</si>
  <si>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</si>
  <si>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</si>
  <si>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</si>
  <si>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</si>
  <si>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</si>
  <si>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</si>
  <si>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</si>
  <si>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</si>
  <si>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</si>
  <si>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</si>
  <si>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</si>
  <si>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</si>
  <si>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</si>
  <si>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</si>
  <si>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</si>
  <si>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</si>
  <si>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</si>
  <si>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</si>
  <si>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</si>
  <si>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</si>
  <si>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</si>
  <si>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</si>
  <si>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</si>
  <si>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</si>
  <si>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</si>
  <si>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</si>
  <si>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</si>
  <si>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</si>
  <si>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</si>
  <si>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</si>
  <si>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</si>
  <si>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</si>
  <si>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</si>
  <si>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</si>
  <si>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</si>
  <si>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</si>
  <si>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</si>
  <si>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</si>
  <si>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</si>
  <si>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</si>
  <si>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</si>
  <si>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</si>
  <si>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</si>
  <si>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</si>
  <si>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</si>
  <si>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</si>
  <si>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</si>
  <si>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</si>
  <si>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</si>
  <si>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</si>
  <si>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</si>
  <si>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</si>
  <si>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</si>
  <si>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</si>
  <si>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</si>
  <si>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</si>
  <si>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</si>
  <si>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</si>
  <si>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</si>
  <si>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</si>
  <si>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</si>
  <si>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宜良县匡远街道中心学校2026年一般公共预算财政拨款“三公”经费预算合计0元，较上年增加0元，增长0%，具体变动情况如下：
（一）因公出国（境）费
宜良县匡远街道中心学校2026年因公出国（境）费预算为0元，较上年增加0元，增长0%，共计安排因公出国（境）团组0个，因公出国（境）0人次。
与上年持平，与上年对比无变化的原因是：本年及上年因公出国（境）费预算均为0元。
（二）公务接待费
宜良县匡远街道中心学校2026年公务接待费预算为0元，较上年增加0元，增长0%，国内公务接待批次为0次，共计接待0人次。
与上年持平，与上年对比无变化的原因是：本年及上年公务接待费预算均为0元。
（三）公务用车购置及运行维护费
宜良县匡远街道中心学校2026年公务用车购置及运行维护费为0元，较上年增加0元，增长0%。其中：公务用车购置费0元，较上年增加0元，增长0%；公务用车运行维护费0元，较上年增加0元，增长0%。共计购置公务用车0辆，年末公务用车保有量为0辆。
与上年持平，与上年对比无变化的原因是：本年及上年公务用车购置及运行维护费均为0元。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</si>
  <si>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</si>
  <si>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</si>
  <si>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</si>
  <si>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</si>
  <si>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</si>
  <si>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</si>
  <si>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</si>
  <si>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</si>
  <si>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</si>
  <si>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</si>
  <si>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</si>
  <si>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</si>
  <si>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</si>
  <si>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</si>
  <si>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</si>
  <si>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</si>
  <si>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</si>
  <si>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</si>
  <si>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宜良县教育体育局</t>
  </si>
  <si>
    <t>530125210000000002114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</si>
  <si>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</si>
  <si>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</si>
  <si>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</si>
  <si>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</si>
  <si>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</si>
  <si>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</si>
  <si>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</si>
  <si>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</si>
  <si>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</si>
  <si>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530125210000000002115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</si>
  <si>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</si>
  <si>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</si>
  <si>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</si>
  <si>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</si>
  <si>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</si>
  <si>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</si>
  <si>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</si>
  <si>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</si>
  <si>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</si>
  <si>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</si>
  <si>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</si>
  <si>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530125210000000002116</t>
  </si>
  <si>
    <t>30113</t>
  </si>
  <si>
    <t>530125231100001274873</t>
  </si>
  <si>
    <t>离退休人员支出</t>
  </si>
  <si>
    <t>30301</t>
  </si>
  <si>
    <t>离休费</t>
  </si>
  <si>
    <t>30305</t>
  </si>
  <si>
    <t>生活补助</t>
  </si>
  <si>
    <t>530125231100001417615</t>
  </si>
  <si>
    <t>其他财政补助人员生活补助</t>
  </si>
  <si>
    <t>530125261100005069405</t>
  </si>
  <si>
    <t>事业人员绩效奖励</t>
  </si>
  <si>
    <t>530125261100005071949</t>
  </si>
  <si>
    <t>其他公用经费支出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</si>
  <si>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</si>
  <si>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</si>
  <si>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</si>
  <si>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</si>
  <si>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</si>
  <si>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</si>
  <si>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</si>
  <si>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</si>
  <si>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</si>
  <si>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</si>
  <si>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30299</t>
  </si>
  <si>
    <t>其他商品和服务支出</t>
  </si>
  <si>
    <t>预算05-1表</t>
  </si>
  <si>
    <t>项目分类</t>
  </si>
  <si>
    <t>项目单位</t>
  </si>
  <si>
    <t>本年拨款</t>
  </si>
  <si>
    <t>其中：本次下达</t>
  </si>
  <si>
    <t>对个人和家庭的补助</t>
  </si>
  <si>
    <t>530125261100005053959</t>
  </si>
  <si>
    <t>遗属补助资金</t>
  </si>
  <si>
    <t>30304</t>
  </si>
  <si>
    <t>抚恤金</t>
  </si>
  <si>
    <t>其他工资福利支出</t>
  </si>
  <si>
    <t>530125261100005055517</t>
  </si>
  <si>
    <t>义务教育课后服务费资金</t>
  </si>
  <si>
    <t>30199</t>
  </si>
  <si>
    <t>其他公用支出</t>
  </si>
  <si>
    <t>530125261100005055325</t>
  </si>
  <si>
    <t>城乡义务教育小学公用经费资金</t>
  </si>
  <si>
    <t>530125261100005055347</t>
  </si>
  <si>
    <t>100人以下校点补充公用经费资金</t>
  </si>
  <si>
    <t>530125261100005055381</t>
  </si>
  <si>
    <t>义务教育寄宿制学生生均公用经费资金</t>
  </si>
  <si>
    <t>530125261100005055418</t>
  </si>
  <si>
    <t>特殊教育学校公用经费资金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</si>
  <si>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</si>
  <si>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</si>
  <si>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</si>
  <si>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</si>
  <si>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</si>
  <si>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</si>
  <si>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</si>
  <si>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</si>
  <si>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</si>
  <si>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</si>
  <si>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</si>
  <si>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</si>
  <si>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时效指标</t>
  </si>
  <si>
    <t>发放及时率</t>
  </si>
  <si>
    <t>&gt;=</t>
  </si>
  <si>
    <t>100</t>
  </si>
  <si>
    <t>%</t>
  </si>
  <si>
    <t>定量指标</t>
  </si>
  <si>
    <t>反映发放单位及时发放补助资金的情况。
发放及时率=在时限内发放资金/应发放资金*100%</t>
  </si>
  <si>
    <t>效益指标</t>
  </si>
  <si>
    <t>社会效益</t>
  </si>
  <si>
    <t>政策知晓率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</si>
  <si>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</si>
  <si>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</si>
  <si>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</si>
  <si>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</si>
  <si>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反映获补助受益对象的满意程度。</t>
  </si>
  <si>
    <t>=</t>
  </si>
  <si>
    <t>预算06表</t>
  </si>
  <si>
    <t>政府性基金预算支出预算表</t>
  </si>
  <si>
    <t>单位名称：昆明市发展和改革委员会</t>
  </si>
  <si>
    <t>政府性基金预算支出</t>
  </si>
  <si>
    <t>备注:2026年我单位无此预算项目，本表为空。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</si>
  <si>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</si>
  <si>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</si>
  <si>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</si>
  <si>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</si>
  <si>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</si>
  <si>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</si>
  <si>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</si>
  <si>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</si>
  <si>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</si>
  <si>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</si>
  <si>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</si>
  <si>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</si>
  <si>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</si>
  <si>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</si>
  <si>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</si>
  <si>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</si>
  <si>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</si>
  <si>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</si>
  <si>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</si>
  <si>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</si>
  <si>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</si>
  <si>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</si>
  <si>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</si>
  <si>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</si>
  <si>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</si>
  <si>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</si>
  <si>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</si>
  <si>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</si>
  <si>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</si>
  <si>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</si>
  <si>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</si>
  <si>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</si>
  <si>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</si>
  <si>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</si>
  <si>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</si>
  <si>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</si>
  <si>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</si>
  <si>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</si>
  <si>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</si>
  <si>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</si>
  <si>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</si>
  <si>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</si>
  <si>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</si>
  <si>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</si>
  <si>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</si>
  <si>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</si>
  <si>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</si>
  <si>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</si>
  <si>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</si>
  <si>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</si>
  <si>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</si>
  <si>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</si>
  <si>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</si>
  <si>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>114 对个人和家庭的补助</t>
  </si>
  <si>
    <t>本级</t>
  </si>
  <si>
    <t>216 其他公用支出</t>
  </si>
  <si>
    <t/>
  </si>
</sst>
</file>

<file path=xl/styles.xml><?xml version="1.0" encoding="utf-8"?>
<styleSheet xmlns="http://schemas.openxmlformats.org/spreadsheetml/2006/main">
  <numFmts count="5">
    <numFmt numFmtId="178" formatCode="#,##0.00;\-#,##0.00;;@"/>
    <numFmt numFmtId="179" formatCode="hh:mm:ss"/>
    <numFmt numFmtId="180" formatCode="yyyy\-mm\-dd"/>
    <numFmt numFmtId="181" formatCode="yyyy\-mm\-dd\ hh:mm:ss"/>
    <numFmt numFmtId="182" formatCode="#,##0;\-#,##0;;@"/>
  </numFmts>
  <fonts count="1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family val="2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9">
    <xf numFmtId="0" fontId="0" fillId="0" borderId="0"/>
    <xf numFmtId="178" fontId="15" fillId="0" borderId="7">
      <alignment horizontal="right" vertical="center"/>
    </xf>
    <xf numFmtId="49" fontId="15" fillId="0" borderId="7">
      <alignment horizontal="left" vertical="center" wrapText="1"/>
    </xf>
    <xf numFmtId="178" fontId="15" fillId="0" borderId="7">
      <alignment horizontal="right" vertical="center"/>
    </xf>
    <xf numFmtId="179" fontId="15" fillId="0" borderId="7">
      <alignment horizontal="right" vertical="center"/>
    </xf>
    <xf numFmtId="180" fontId="15" fillId="0" borderId="7">
      <alignment horizontal="right" vertical="center"/>
    </xf>
    <xf numFmtId="181" fontId="15" fillId="0" borderId="7">
      <alignment horizontal="right" vertical="center"/>
    </xf>
    <xf numFmtId="10" fontId="15" fillId="0" borderId="7">
      <alignment horizontal="right" vertical="center"/>
    </xf>
    <xf numFmtId="182" fontId="15" fillId="0" borderId="7">
      <alignment horizontal="right" vertical="center"/>
    </xf>
  </cellStyleXfs>
  <cellXfs count="224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2" applyNumberFormat="1" applyFont="1" applyBorder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3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/>
    </xf>
    <xf numFmtId="182" fontId="5" fillId="0" borderId="7" xfId="8" applyNumberFormat="1" applyFont="1" applyBorder="1" applyAlignment="1">
      <alignment horizontal="center" vertical="center"/>
    </xf>
    <xf numFmtId="182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2" fillId="0" borderId="7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right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Protection="1">
      <protection locked="0"/>
    </xf>
    <xf numFmtId="0" fontId="2" fillId="0" borderId="0" xfId="0" applyFont="1" applyBorder="1" applyAlignment="1">
      <alignment horizontal="left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wrapText="1"/>
    </xf>
  </cellXfs>
  <cellStyles count="9">
    <cellStyle name="DateStyle" xfId="5"/>
    <cellStyle name="DateTimeStyle" xfId="6"/>
    <cellStyle name="IntegralNumberStyle" xfId="8"/>
    <cellStyle name="MoneyStyle" xfId="3"/>
    <cellStyle name="NumberStyle" xfId="1"/>
    <cellStyle name="PercentStyle" xfId="7"/>
    <cellStyle name="TextStyle" xfId="2"/>
    <cellStyle name="TimeStyle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D36"/>
  <sheetViews>
    <sheetView showGridLines="0" showZeros="0" workbookViewId="0">
      <selection activeCell="C3" sqref="C3"/>
    </sheetView>
  </sheetViews>
  <sheetFormatPr defaultColWidth="8.625" defaultRowHeight="12.75" customHeight="1"/>
  <cols>
    <col min="1" max="4" width="41" customWidth="1"/>
  </cols>
  <sheetData>
    <row r="1" spans="1:4" ht="15" customHeight="1">
      <c r="A1" s="23"/>
      <c r="B1" s="23"/>
      <c r="C1" s="23"/>
      <c r="D1" s="24" t="s">
        <v>0</v>
      </c>
    </row>
    <row r="2" spans="1:4" ht="41.25" customHeight="1">
      <c r="A2" s="87" t="str">
        <f>"2026"&amp;"年部门财务收支预算总表"</f>
        <v>2026年部门财务收支预算总表</v>
      </c>
      <c r="B2" s="88"/>
      <c r="C2" s="88"/>
      <c r="D2" s="88"/>
    </row>
    <row r="3" spans="1:4" ht="17.25" customHeight="1">
      <c r="A3" s="89" t="str">
        <f>"单位名称："&amp;"宜良县匡远街道中心学校"</f>
        <v>单位名称：宜良县匡远街道中心学校</v>
      </c>
      <c r="B3" s="90"/>
      <c r="D3" s="69" t="s">
        <v>1</v>
      </c>
    </row>
    <row r="4" spans="1:4" ht="23.25" customHeight="1">
      <c r="A4" s="91" t="s">
        <v>2</v>
      </c>
      <c r="B4" s="92"/>
      <c r="C4" s="91" t="s">
        <v>3</v>
      </c>
      <c r="D4" s="92"/>
    </row>
    <row r="5" spans="1:4" ht="24" customHeight="1">
      <c r="A5" s="76" t="s">
        <v>4</v>
      </c>
      <c r="B5" s="76" t="s">
        <v>5</v>
      </c>
      <c r="C5" s="76" t="s">
        <v>6</v>
      </c>
      <c r="D5" s="76" t="s">
        <v>5</v>
      </c>
    </row>
    <row r="6" spans="1:4" ht="17.25" customHeight="1">
      <c r="A6" s="77" t="s">
        <v>7</v>
      </c>
      <c r="B6" s="45">
        <v>83319118.790000007</v>
      </c>
      <c r="C6" s="77" t="s">
        <v>8</v>
      </c>
      <c r="D6" s="45"/>
    </row>
    <row r="7" spans="1:4" ht="17.25" customHeight="1">
      <c r="A7" s="77" t="s">
        <v>9</v>
      </c>
      <c r="B7" s="45"/>
      <c r="C7" s="77" t="s">
        <v>10</v>
      </c>
      <c r="D7" s="45"/>
    </row>
    <row r="8" spans="1:4" ht="17.25" customHeight="1">
      <c r="A8" s="77" t="s">
        <v>11</v>
      </c>
      <c r="B8" s="45"/>
      <c r="C8" s="86" t="s">
        <v>12</v>
      </c>
      <c r="D8" s="45"/>
    </row>
    <row r="9" spans="1:4" ht="17.25" customHeight="1">
      <c r="A9" s="77" t="s">
        <v>13</v>
      </c>
      <c r="B9" s="45"/>
      <c r="C9" s="86" t="s">
        <v>14</v>
      </c>
      <c r="D9" s="45"/>
    </row>
    <row r="10" spans="1:4" ht="17.25" customHeight="1">
      <c r="A10" s="77" t="s">
        <v>15</v>
      </c>
      <c r="B10" s="45">
        <v>4818400</v>
      </c>
      <c r="C10" s="86" t="s">
        <v>16</v>
      </c>
      <c r="D10" s="45">
        <v>59259672.119999997</v>
      </c>
    </row>
    <row r="11" spans="1:4" ht="17.25" customHeight="1">
      <c r="A11" s="77" t="s">
        <v>17</v>
      </c>
      <c r="B11" s="45"/>
      <c r="C11" s="86" t="s">
        <v>18</v>
      </c>
      <c r="D11" s="45"/>
    </row>
    <row r="12" spans="1:4" ht="17.25" customHeight="1">
      <c r="A12" s="77" t="s">
        <v>19</v>
      </c>
      <c r="B12" s="45"/>
      <c r="C12" s="20" t="s">
        <v>20</v>
      </c>
      <c r="D12" s="45"/>
    </row>
    <row r="13" spans="1:4" ht="17.25" customHeight="1">
      <c r="A13" s="77" t="s">
        <v>21</v>
      </c>
      <c r="B13" s="45"/>
      <c r="C13" s="20" t="s">
        <v>22</v>
      </c>
      <c r="D13" s="45">
        <v>14972355.16</v>
      </c>
    </row>
    <row r="14" spans="1:4" ht="17.25" customHeight="1">
      <c r="A14" s="77" t="s">
        <v>23</v>
      </c>
      <c r="B14" s="45"/>
      <c r="C14" s="20" t="s">
        <v>24</v>
      </c>
      <c r="D14" s="45">
        <v>8322919.5099999998</v>
      </c>
    </row>
    <row r="15" spans="1:4" ht="17.25" customHeight="1">
      <c r="A15" s="77" t="s">
        <v>25</v>
      </c>
      <c r="B15" s="45">
        <v>4818400</v>
      </c>
      <c r="C15" s="20" t="s">
        <v>26</v>
      </c>
      <c r="D15" s="45"/>
    </row>
    <row r="16" spans="1:4" ht="17.25" customHeight="1">
      <c r="A16" s="34"/>
      <c r="B16" s="45"/>
      <c r="C16" s="20" t="s">
        <v>27</v>
      </c>
      <c r="D16" s="45"/>
    </row>
    <row r="17" spans="1:4" ht="17.25" customHeight="1">
      <c r="A17" s="78"/>
      <c r="B17" s="45"/>
      <c r="C17" s="20" t="s">
        <v>28</v>
      </c>
      <c r="D17" s="45"/>
    </row>
    <row r="18" spans="1:4" ht="17.25" customHeight="1">
      <c r="A18" s="78"/>
      <c r="B18" s="45"/>
      <c r="C18" s="20" t="s">
        <v>29</v>
      </c>
      <c r="D18" s="45"/>
    </row>
    <row r="19" spans="1:4" ht="17.25" customHeight="1">
      <c r="A19" s="78"/>
      <c r="B19" s="45"/>
      <c r="C19" s="20" t="s">
        <v>30</v>
      </c>
      <c r="D19" s="45"/>
    </row>
    <row r="20" spans="1:4" ht="17.25" customHeight="1">
      <c r="A20" s="78"/>
      <c r="B20" s="45"/>
      <c r="C20" s="20" t="s">
        <v>31</v>
      </c>
      <c r="D20" s="45"/>
    </row>
    <row r="21" spans="1:4" ht="17.25" customHeight="1">
      <c r="A21" s="78"/>
      <c r="B21" s="45"/>
      <c r="C21" s="20" t="s">
        <v>32</v>
      </c>
      <c r="D21" s="45"/>
    </row>
    <row r="22" spans="1:4" ht="17.25" customHeight="1">
      <c r="A22" s="78"/>
      <c r="B22" s="45"/>
      <c r="C22" s="20" t="s">
        <v>33</v>
      </c>
      <c r="D22" s="45"/>
    </row>
    <row r="23" spans="1:4" ht="17.25" customHeight="1">
      <c r="A23" s="78"/>
      <c r="B23" s="45"/>
      <c r="C23" s="20" t="s">
        <v>34</v>
      </c>
      <c r="D23" s="45"/>
    </row>
    <row r="24" spans="1:4" ht="17.25" customHeight="1">
      <c r="A24" s="78"/>
      <c r="B24" s="45"/>
      <c r="C24" s="20" t="s">
        <v>35</v>
      </c>
      <c r="D24" s="45">
        <v>5582572</v>
      </c>
    </row>
    <row r="25" spans="1:4" ht="17.25" customHeight="1">
      <c r="A25" s="78"/>
      <c r="B25" s="45"/>
      <c r="C25" s="20" t="s">
        <v>36</v>
      </c>
      <c r="D25" s="45"/>
    </row>
    <row r="26" spans="1:4" ht="17.25" customHeight="1">
      <c r="A26" s="78"/>
      <c r="B26" s="45"/>
      <c r="C26" s="34" t="s">
        <v>37</v>
      </c>
      <c r="D26" s="45"/>
    </row>
    <row r="27" spans="1:4" ht="17.25" customHeight="1">
      <c r="A27" s="78"/>
      <c r="B27" s="45"/>
      <c r="C27" s="20" t="s">
        <v>38</v>
      </c>
      <c r="D27" s="45"/>
    </row>
    <row r="28" spans="1:4" ht="16.5" customHeight="1">
      <c r="A28" s="78"/>
      <c r="B28" s="45"/>
      <c r="C28" s="20" t="s">
        <v>39</v>
      </c>
      <c r="D28" s="45"/>
    </row>
    <row r="29" spans="1:4" ht="16.5" customHeight="1">
      <c r="A29" s="78"/>
      <c r="B29" s="45"/>
      <c r="C29" s="34" t="s">
        <v>40</v>
      </c>
      <c r="D29" s="45"/>
    </row>
    <row r="30" spans="1:4" ht="17.25" customHeight="1">
      <c r="A30" s="78"/>
      <c r="B30" s="45"/>
      <c r="C30" s="34" t="s">
        <v>41</v>
      </c>
      <c r="D30" s="45"/>
    </row>
    <row r="31" spans="1:4" ht="17.25" customHeight="1">
      <c r="A31" s="78"/>
      <c r="B31" s="45"/>
      <c r="C31" s="20" t="s">
        <v>42</v>
      </c>
      <c r="D31" s="45"/>
    </row>
    <row r="32" spans="1:4" ht="16.5" customHeight="1">
      <c r="A32" s="78" t="s">
        <v>43</v>
      </c>
      <c r="B32" s="45">
        <v>88137518.790000007</v>
      </c>
      <c r="C32" s="78" t="s">
        <v>44</v>
      </c>
      <c r="D32" s="45">
        <v>88137518.790000007</v>
      </c>
    </row>
    <row r="33" spans="1:4" ht="16.5" customHeight="1">
      <c r="A33" s="34" t="s">
        <v>45</v>
      </c>
      <c r="B33" s="45"/>
      <c r="C33" s="34" t="s">
        <v>46</v>
      </c>
      <c r="D33" s="45"/>
    </row>
    <row r="34" spans="1:4" ht="16.5" customHeight="1">
      <c r="A34" s="20" t="s">
        <v>47</v>
      </c>
      <c r="B34" s="45"/>
      <c r="C34" s="20" t="s">
        <v>47</v>
      </c>
      <c r="D34" s="45"/>
    </row>
    <row r="35" spans="1:4" ht="16.5" customHeight="1">
      <c r="A35" s="20" t="s">
        <v>48</v>
      </c>
      <c r="B35" s="45"/>
      <c r="C35" s="20" t="s">
        <v>48</v>
      </c>
      <c r="D35" s="45"/>
    </row>
    <row r="36" spans="1:4" ht="16.5" customHeight="1">
      <c r="A36" s="79" t="s">
        <v>49</v>
      </c>
      <c r="B36" s="45">
        <v>88137518.790000007</v>
      </c>
      <c r="C36" s="79" t="s">
        <v>50</v>
      </c>
      <c r="D36" s="45">
        <v>88137518.790000007</v>
      </c>
    </row>
  </sheetData>
  <mergeCells count="4">
    <mergeCell ref="A2:D2"/>
    <mergeCell ref="A3:B3"/>
    <mergeCell ref="A4:B4"/>
    <mergeCell ref="C4:D4"/>
  </mergeCells>
  <phoneticPr fontId="16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F10"/>
  <sheetViews>
    <sheetView showZeros="0" workbookViewId="0">
      <selection activeCell="C22" sqref="C22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61">
        <v>1</v>
      </c>
      <c r="B1" s="62">
        <v>0</v>
      </c>
      <c r="C1" s="61">
        <v>1</v>
      </c>
      <c r="D1" s="63"/>
      <c r="E1" s="63"/>
      <c r="F1" s="56" t="s">
        <v>305</v>
      </c>
    </row>
    <row r="2" spans="1:6" ht="42" customHeight="1">
      <c r="A2" s="176" t="str">
        <f>"2026"&amp;"年部门政府性基金预算支出预算表"</f>
        <v>2026年部门政府性基金预算支出预算表</v>
      </c>
      <c r="B2" s="176" t="s">
        <v>306</v>
      </c>
      <c r="C2" s="177"/>
      <c r="D2" s="123"/>
      <c r="E2" s="123"/>
      <c r="F2" s="123"/>
    </row>
    <row r="3" spans="1:6" ht="13.5" customHeight="1">
      <c r="A3" s="147" t="str">
        <f>"单位名称："&amp;"宜良县匡远街道中心学校"</f>
        <v>单位名称：宜良县匡远街道中心学校</v>
      </c>
      <c r="B3" s="147" t="s">
        <v>307</v>
      </c>
      <c r="C3" s="178"/>
      <c r="D3" s="63"/>
      <c r="E3" s="63"/>
      <c r="F3" s="56" t="s">
        <v>1</v>
      </c>
    </row>
    <row r="4" spans="1:6" ht="19.5" customHeight="1">
      <c r="A4" s="131" t="s">
        <v>188</v>
      </c>
      <c r="B4" s="180" t="s">
        <v>71</v>
      </c>
      <c r="C4" s="131" t="s">
        <v>72</v>
      </c>
      <c r="D4" s="152" t="s">
        <v>308</v>
      </c>
      <c r="E4" s="127"/>
      <c r="F4" s="128"/>
    </row>
    <row r="5" spans="1:6" ht="18.75" customHeight="1">
      <c r="A5" s="161"/>
      <c r="B5" s="181"/>
      <c r="C5" s="161"/>
      <c r="D5" s="8" t="s">
        <v>54</v>
      </c>
      <c r="E5" s="7" t="s">
        <v>74</v>
      </c>
      <c r="F5" s="8" t="s">
        <v>75</v>
      </c>
    </row>
    <row r="6" spans="1:6" ht="18.75" customHeight="1">
      <c r="A6" s="36">
        <v>1</v>
      </c>
      <c r="B6" s="64" t="s">
        <v>82</v>
      </c>
      <c r="C6" s="36">
        <v>3</v>
      </c>
      <c r="D6" s="65">
        <v>4</v>
      </c>
      <c r="E6" s="65">
        <v>5</v>
      </c>
      <c r="F6" s="65">
        <v>6</v>
      </c>
    </row>
    <row r="7" spans="1:6" ht="21" customHeight="1">
      <c r="A7" s="11"/>
      <c r="B7" s="11"/>
      <c r="C7" s="11"/>
      <c r="D7" s="45"/>
      <c r="E7" s="45"/>
      <c r="F7" s="45"/>
    </row>
    <row r="8" spans="1:6" ht="21" customHeight="1">
      <c r="A8" s="11"/>
      <c r="B8" s="11"/>
      <c r="C8" s="11"/>
      <c r="D8" s="45"/>
      <c r="E8" s="45"/>
      <c r="F8" s="45"/>
    </row>
    <row r="9" spans="1:6" ht="18.75" customHeight="1">
      <c r="A9" s="95" t="s">
        <v>178</v>
      </c>
      <c r="B9" s="95" t="s">
        <v>178</v>
      </c>
      <c r="C9" s="179" t="s">
        <v>178</v>
      </c>
      <c r="D9" s="45"/>
      <c r="E9" s="45"/>
      <c r="F9" s="45"/>
    </row>
    <row r="10" spans="1:6" ht="14.25" customHeight="1">
      <c r="A10" t="s">
        <v>309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16" type="noConversion"/>
  <printOptions horizontalCentered="1"/>
  <pageMargins left="0.37" right="0.37" top="0.56000000000000005" bottom="0.56000000000000005" header="0.48" footer="0.48"/>
  <pageSetup paperSize="9" scale="9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Q13"/>
  <sheetViews>
    <sheetView showZeros="0" workbookViewId="0">
      <selection activeCell="B19" sqref="B19"/>
    </sheetView>
  </sheetViews>
  <sheetFormatPr defaultColWidth="9.125" defaultRowHeight="14.25" customHeight="1"/>
  <cols>
    <col min="1" max="1" width="32.625" customWidth="1"/>
    <col min="2" max="2" width="21.75" customWidth="1"/>
    <col min="3" max="3" width="35.25" customWidth="1"/>
    <col min="4" max="4" width="7.75" customWidth="1"/>
    <col min="5" max="5" width="11.125" customWidth="1"/>
    <col min="6" max="6" width="13.25" customWidth="1"/>
    <col min="7" max="16" width="20" customWidth="1"/>
    <col min="17" max="17" width="19.875" customWidth="1"/>
  </cols>
  <sheetData>
    <row r="1" spans="1:17" ht="15.75" customHeight="1">
      <c r="P1" s="2"/>
      <c r="Q1" s="2" t="s">
        <v>310</v>
      </c>
    </row>
    <row r="2" spans="1:17" ht="41.25" customHeight="1">
      <c r="A2" s="182" t="str">
        <f>"2026"&amp;"年部门政府采购预算表"</f>
        <v>2026年部门政府采购预算表</v>
      </c>
      <c r="B2" s="146"/>
      <c r="C2" s="146"/>
      <c r="D2" s="146"/>
      <c r="E2" s="146"/>
      <c r="F2" s="146"/>
      <c r="G2" s="146"/>
      <c r="H2" s="146"/>
      <c r="I2" s="146"/>
      <c r="J2" s="146"/>
      <c r="K2" s="145"/>
      <c r="L2" s="146"/>
      <c r="M2" s="146"/>
      <c r="N2" s="145"/>
      <c r="O2" s="146"/>
      <c r="P2" s="145"/>
      <c r="Q2" s="145"/>
    </row>
    <row r="3" spans="1:17" ht="18.75" customHeight="1">
      <c r="A3" s="138" t="str">
        <f>"单位名称："&amp;"宜良县匡远街道中心学校"</f>
        <v>单位名称：宜良县匡远街道中心学校</v>
      </c>
      <c r="B3" s="183"/>
      <c r="C3" s="183"/>
      <c r="D3" s="183"/>
      <c r="E3" s="183"/>
      <c r="F3" s="183"/>
      <c r="G3" s="4"/>
      <c r="H3" s="4"/>
      <c r="I3" s="4"/>
      <c r="J3" s="4"/>
      <c r="P3" s="5"/>
      <c r="Q3" s="56" t="s">
        <v>1</v>
      </c>
    </row>
    <row r="4" spans="1:17" ht="15.75" customHeight="1">
      <c r="A4" s="167" t="s">
        <v>311</v>
      </c>
      <c r="B4" s="191" t="s">
        <v>312</v>
      </c>
      <c r="C4" s="191" t="s">
        <v>313</v>
      </c>
      <c r="D4" s="191" t="s">
        <v>314</v>
      </c>
      <c r="E4" s="191" t="s">
        <v>315</v>
      </c>
      <c r="F4" s="191" t="s">
        <v>316</v>
      </c>
      <c r="G4" s="184" t="s">
        <v>195</v>
      </c>
      <c r="H4" s="184"/>
      <c r="I4" s="184"/>
      <c r="J4" s="184"/>
      <c r="K4" s="150"/>
      <c r="L4" s="184"/>
      <c r="M4" s="184"/>
      <c r="N4" s="149"/>
      <c r="O4" s="184"/>
      <c r="P4" s="150"/>
      <c r="Q4" s="151"/>
    </row>
    <row r="5" spans="1:17" ht="17.25" customHeight="1">
      <c r="A5" s="168"/>
      <c r="B5" s="192"/>
      <c r="C5" s="192"/>
      <c r="D5" s="192"/>
      <c r="E5" s="192"/>
      <c r="F5" s="192"/>
      <c r="G5" s="192" t="s">
        <v>54</v>
      </c>
      <c r="H5" s="192" t="s">
        <v>57</v>
      </c>
      <c r="I5" s="192" t="s">
        <v>317</v>
      </c>
      <c r="J5" s="192" t="s">
        <v>318</v>
      </c>
      <c r="K5" s="194" t="s">
        <v>319</v>
      </c>
      <c r="L5" s="185" t="s">
        <v>320</v>
      </c>
      <c r="M5" s="185"/>
      <c r="N5" s="186"/>
      <c r="O5" s="185"/>
      <c r="P5" s="187"/>
      <c r="Q5" s="188"/>
    </row>
    <row r="6" spans="1:17" ht="54" customHeight="1">
      <c r="A6" s="169"/>
      <c r="B6" s="193"/>
      <c r="C6" s="193"/>
      <c r="D6" s="193"/>
      <c r="E6" s="193"/>
      <c r="F6" s="193"/>
      <c r="G6" s="193"/>
      <c r="H6" s="193" t="s">
        <v>56</v>
      </c>
      <c r="I6" s="193"/>
      <c r="J6" s="193"/>
      <c r="K6" s="195"/>
      <c r="L6" s="52" t="s">
        <v>56</v>
      </c>
      <c r="M6" s="52" t="s">
        <v>63</v>
      </c>
      <c r="N6" s="51" t="s">
        <v>64</v>
      </c>
      <c r="O6" s="52" t="s">
        <v>65</v>
      </c>
      <c r="P6" s="53" t="s">
        <v>66</v>
      </c>
      <c r="Q6" s="51" t="s">
        <v>67</v>
      </c>
    </row>
    <row r="7" spans="1:17" ht="18" customHeight="1">
      <c r="A7" s="57">
        <v>1</v>
      </c>
      <c r="B7" s="58">
        <v>2</v>
      </c>
      <c r="C7" s="57">
        <v>3</v>
      </c>
      <c r="D7" s="57">
        <v>4</v>
      </c>
      <c r="E7" s="58">
        <v>5</v>
      </c>
      <c r="F7" s="57">
        <v>6</v>
      </c>
      <c r="G7" s="57">
        <v>7</v>
      </c>
      <c r="H7" s="58">
        <v>8</v>
      </c>
      <c r="I7" s="57">
        <v>9</v>
      </c>
      <c r="J7" s="57">
        <v>10</v>
      </c>
      <c r="K7" s="58">
        <v>11</v>
      </c>
      <c r="L7" s="57">
        <v>12</v>
      </c>
      <c r="M7" s="57">
        <v>13</v>
      </c>
      <c r="N7" s="58">
        <v>14</v>
      </c>
      <c r="O7" s="57">
        <v>15</v>
      </c>
      <c r="P7" s="57">
        <v>16</v>
      </c>
      <c r="Q7" s="58">
        <v>17</v>
      </c>
    </row>
    <row r="8" spans="1:17" ht="21" customHeight="1">
      <c r="A8" s="54"/>
      <c r="B8" s="59"/>
      <c r="C8" s="59"/>
      <c r="D8" s="59"/>
      <c r="E8" s="60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</row>
    <row r="9" spans="1:17" ht="21" customHeight="1">
      <c r="A9" s="55"/>
      <c r="B9" s="59"/>
      <c r="C9" s="59"/>
      <c r="D9" s="59"/>
      <c r="E9" s="60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</row>
    <row r="10" spans="1:17" ht="21" customHeight="1">
      <c r="A10" s="55"/>
      <c r="B10" s="59"/>
      <c r="C10" s="59"/>
      <c r="D10" s="59"/>
      <c r="E10" s="60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</row>
    <row r="11" spans="1:17" ht="21" customHeight="1">
      <c r="A11" s="189" t="s">
        <v>178</v>
      </c>
      <c r="B11" s="190"/>
      <c r="C11" s="190"/>
      <c r="D11" s="190"/>
      <c r="E11" s="108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1:17" ht="14.25" customHeight="1">
      <c r="A12" t="s">
        <v>321</v>
      </c>
    </row>
    <row r="13" spans="1:17" ht="14.25" customHeight="1">
      <c r="A13" t="s">
        <v>309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16" type="noConversion"/>
  <printOptions horizontalCentered="1"/>
  <pageMargins left="0.96" right="0.96" top="0.72" bottom="0.72" header="0" footer="0"/>
  <pageSetup paperSize="9" scale="6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N12"/>
  <sheetViews>
    <sheetView showZeros="0" workbookViewId="0">
      <selection activeCell="B17" sqref="B17"/>
    </sheetView>
  </sheetViews>
  <sheetFormatPr defaultColWidth="9.125" defaultRowHeight="14.25" customHeight="1"/>
  <cols>
    <col min="1" max="3" width="39.125" customWidth="1"/>
    <col min="4" max="12" width="20.375" customWidth="1"/>
    <col min="13" max="14" width="20.25" customWidth="1"/>
  </cols>
  <sheetData>
    <row r="1" spans="1:14" ht="16.5" customHeight="1">
      <c r="A1" s="41"/>
      <c r="B1" s="46"/>
      <c r="C1" s="46"/>
      <c r="D1" s="41"/>
      <c r="E1" s="41"/>
      <c r="F1" s="41"/>
      <c r="G1" s="41"/>
      <c r="H1" s="47"/>
      <c r="I1" s="41"/>
      <c r="J1" s="41"/>
      <c r="K1" s="46"/>
      <c r="L1" s="41"/>
      <c r="M1" s="48"/>
      <c r="N1" s="48" t="s">
        <v>322</v>
      </c>
    </row>
    <row r="2" spans="1:14" ht="41.25" customHeight="1">
      <c r="A2" s="182" t="str">
        <f>"2026"&amp;"年部门政府购买服务预算表"</f>
        <v>2026年部门政府购买服务预算表</v>
      </c>
      <c r="B2" s="145"/>
      <c r="C2" s="145"/>
      <c r="D2" s="196"/>
      <c r="E2" s="196"/>
      <c r="F2" s="196"/>
      <c r="G2" s="196"/>
      <c r="H2" s="197"/>
      <c r="I2" s="196"/>
      <c r="J2" s="196"/>
      <c r="K2" s="145"/>
      <c r="L2" s="196"/>
      <c r="M2" s="197"/>
      <c r="N2" s="145"/>
    </row>
    <row r="3" spans="1:14" ht="22.5" customHeight="1">
      <c r="A3" s="198" t="str">
        <f>"单位名称："&amp;"宜良县匡远街道中心学校"</f>
        <v>单位名称：宜良县匡远街道中心学校</v>
      </c>
      <c r="B3" s="199"/>
      <c r="C3" s="199"/>
      <c r="D3" s="40"/>
      <c r="E3" s="40"/>
      <c r="F3" s="40"/>
      <c r="G3" s="40"/>
      <c r="H3" s="47"/>
      <c r="I3" s="41"/>
      <c r="J3" s="41"/>
      <c r="K3" s="46"/>
      <c r="L3" s="41"/>
      <c r="M3" s="50"/>
      <c r="N3" s="48" t="s">
        <v>1</v>
      </c>
    </row>
    <row r="4" spans="1:14" ht="24" customHeight="1">
      <c r="A4" s="167" t="s">
        <v>311</v>
      </c>
      <c r="B4" s="201" t="s">
        <v>323</v>
      </c>
      <c r="C4" s="201" t="s">
        <v>324</v>
      </c>
      <c r="D4" s="184" t="s">
        <v>195</v>
      </c>
      <c r="E4" s="184"/>
      <c r="F4" s="184"/>
      <c r="G4" s="184"/>
      <c r="H4" s="150"/>
      <c r="I4" s="184"/>
      <c r="J4" s="184"/>
      <c r="K4" s="149"/>
      <c r="L4" s="184"/>
      <c r="M4" s="150"/>
      <c r="N4" s="151"/>
    </row>
    <row r="5" spans="1:14" ht="24" customHeight="1">
      <c r="A5" s="168"/>
      <c r="B5" s="202"/>
      <c r="C5" s="202"/>
      <c r="D5" s="192" t="s">
        <v>54</v>
      </c>
      <c r="E5" s="192" t="s">
        <v>57</v>
      </c>
      <c r="F5" s="192" t="s">
        <v>317</v>
      </c>
      <c r="G5" s="192" t="s">
        <v>318</v>
      </c>
      <c r="H5" s="194" t="s">
        <v>319</v>
      </c>
      <c r="I5" s="185" t="s">
        <v>320</v>
      </c>
      <c r="J5" s="185"/>
      <c r="K5" s="186"/>
      <c r="L5" s="185"/>
      <c r="M5" s="187"/>
      <c r="N5" s="188"/>
    </row>
    <row r="6" spans="1:14" ht="54" customHeight="1">
      <c r="A6" s="169"/>
      <c r="B6" s="188"/>
      <c r="C6" s="188"/>
      <c r="D6" s="193"/>
      <c r="E6" s="193" t="s">
        <v>56</v>
      </c>
      <c r="F6" s="193"/>
      <c r="G6" s="193"/>
      <c r="H6" s="195"/>
      <c r="I6" s="52" t="s">
        <v>56</v>
      </c>
      <c r="J6" s="52" t="s">
        <v>63</v>
      </c>
      <c r="K6" s="51" t="s">
        <v>64</v>
      </c>
      <c r="L6" s="52" t="s">
        <v>65</v>
      </c>
      <c r="M6" s="53" t="s">
        <v>66</v>
      </c>
      <c r="N6" s="51" t="s">
        <v>67</v>
      </c>
    </row>
    <row r="7" spans="1:14" ht="17.25" customHeight="1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>
        <v>12</v>
      </c>
      <c r="M7" s="9">
        <v>13</v>
      </c>
      <c r="N7" s="9">
        <v>14</v>
      </c>
    </row>
    <row r="8" spans="1:14" ht="21" customHeight="1">
      <c r="A8" s="54"/>
      <c r="B8" s="55"/>
      <c r="C8" s="5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spans="1:14" ht="21" customHeight="1">
      <c r="A9" s="55"/>
      <c r="B9" s="55"/>
      <c r="C9" s="5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4" ht="21" customHeight="1">
      <c r="A10" s="55"/>
      <c r="B10" s="55"/>
      <c r="C10" s="5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1" spans="1:14" ht="21" customHeight="1">
      <c r="A11" s="189" t="s">
        <v>178</v>
      </c>
      <c r="B11" s="200"/>
      <c r="C11" s="200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</row>
    <row r="12" spans="1:14" ht="14.25" customHeight="1">
      <c r="A12" t="s">
        <v>309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honeticPr fontId="16" type="noConversion"/>
  <printOptions horizontalCentered="1"/>
  <pageMargins left="0.96" right="0.96" top="0.72" bottom="0.72" header="0" footer="0"/>
  <pageSetup paperSize="9" scale="6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Y9"/>
  <sheetViews>
    <sheetView showZeros="0" topLeftCell="D1" workbookViewId="0">
      <selection activeCell="A9" sqref="A9"/>
    </sheetView>
  </sheetViews>
  <sheetFormatPr defaultColWidth="9.125" defaultRowHeight="14.25" customHeight="1"/>
  <cols>
    <col min="1" max="1" width="37.75" customWidth="1"/>
    <col min="2" max="25" width="20" customWidth="1"/>
  </cols>
  <sheetData>
    <row r="1" spans="1:25" ht="17.25" customHeight="1">
      <c r="D1" s="39"/>
      <c r="W1" s="2"/>
      <c r="X1" s="2"/>
      <c r="Y1" s="2" t="s">
        <v>325</v>
      </c>
    </row>
    <row r="2" spans="1:25" ht="41.25" customHeight="1">
      <c r="A2" s="182" t="str">
        <f>"2026"&amp;"年对下转移支付预算表"</f>
        <v>2026年对下转移支付预算表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5"/>
      <c r="X2" s="145"/>
      <c r="Y2" s="145"/>
    </row>
    <row r="3" spans="1:25" ht="18" customHeight="1">
      <c r="A3" s="198" t="str">
        <f>"单位名称："&amp;"宜良县匡远街道中心学校"</f>
        <v>单位名称：宜良县匡远街道中心学校</v>
      </c>
      <c r="B3" s="203"/>
      <c r="C3" s="203"/>
      <c r="D3" s="204"/>
      <c r="E3" s="205"/>
      <c r="F3" s="205"/>
      <c r="G3" s="205"/>
      <c r="H3" s="205"/>
      <c r="I3" s="205"/>
      <c r="W3" s="5"/>
      <c r="X3" s="5"/>
      <c r="Y3" s="5" t="s">
        <v>1</v>
      </c>
    </row>
    <row r="4" spans="1:25" ht="19.5" customHeight="1">
      <c r="A4" s="170" t="s">
        <v>326</v>
      </c>
      <c r="B4" s="152" t="s">
        <v>195</v>
      </c>
      <c r="C4" s="127"/>
      <c r="D4" s="127"/>
      <c r="E4" s="152" t="s">
        <v>327</v>
      </c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49"/>
      <c r="X4" s="151"/>
      <c r="Y4" s="151"/>
    </row>
    <row r="5" spans="1:25" ht="40.5" customHeight="1">
      <c r="A5" s="132"/>
      <c r="B5" s="15" t="s">
        <v>54</v>
      </c>
      <c r="C5" s="6" t="s">
        <v>57</v>
      </c>
      <c r="D5" s="42" t="s">
        <v>317</v>
      </c>
      <c r="E5" s="25" t="s">
        <v>328</v>
      </c>
      <c r="F5" s="25" t="s">
        <v>329</v>
      </c>
      <c r="G5" s="25" t="s">
        <v>330</v>
      </c>
      <c r="H5" s="25" t="s">
        <v>331</v>
      </c>
      <c r="I5" s="25" t="s">
        <v>332</v>
      </c>
      <c r="J5" s="25" t="s">
        <v>333</v>
      </c>
      <c r="K5" s="25" t="s">
        <v>334</v>
      </c>
      <c r="L5" s="25" t="s">
        <v>335</v>
      </c>
      <c r="M5" s="25" t="s">
        <v>336</v>
      </c>
      <c r="N5" s="25" t="s">
        <v>337</v>
      </c>
      <c r="O5" s="25" t="s">
        <v>338</v>
      </c>
      <c r="P5" s="25" t="s">
        <v>339</v>
      </c>
      <c r="Q5" s="25" t="s">
        <v>340</v>
      </c>
      <c r="R5" s="25" t="s">
        <v>341</v>
      </c>
      <c r="S5" s="25" t="s">
        <v>342</v>
      </c>
      <c r="T5" s="25" t="s">
        <v>343</v>
      </c>
      <c r="U5" s="25" t="s">
        <v>344</v>
      </c>
      <c r="V5" s="25" t="s">
        <v>345</v>
      </c>
      <c r="W5" s="25" t="s">
        <v>346</v>
      </c>
      <c r="X5" s="43" t="s">
        <v>347</v>
      </c>
      <c r="Y5" s="43" t="s">
        <v>348</v>
      </c>
    </row>
    <row r="6" spans="1:25" ht="19.5" customHeight="1">
      <c r="A6" s="10">
        <v>1</v>
      </c>
      <c r="B6" s="10">
        <v>2</v>
      </c>
      <c r="C6" s="10">
        <v>3</v>
      </c>
      <c r="D6" s="44">
        <v>4</v>
      </c>
      <c r="E6" s="16">
        <v>5</v>
      </c>
      <c r="F6" s="10">
        <v>6</v>
      </c>
      <c r="G6" s="10">
        <v>7</v>
      </c>
      <c r="H6" s="44">
        <v>8</v>
      </c>
      <c r="I6" s="10">
        <v>9</v>
      </c>
      <c r="J6" s="10">
        <v>10</v>
      </c>
      <c r="K6" s="10">
        <v>11</v>
      </c>
      <c r="L6" s="44">
        <v>12</v>
      </c>
      <c r="M6" s="10">
        <v>13</v>
      </c>
      <c r="N6" s="10">
        <v>14</v>
      </c>
      <c r="O6" s="10">
        <v>15</v>
      </c>
      <c r="P6" s="44">
        <v>16</v>
      </c>
      <c r="Q6" s="10">
        <v>17</v>
      </c>
      <c r="R6" s="10">
        <v>18</v>
      </c>
      <c r="S6" s="10">
        <v>19</v>
      </c>
      <c r="T6" s="44">
        <v>20</v>
      </c>
      <c r="U6" s="44">
        <v>21</v>
      </c>
      <c r="V6" s="44">
        <v>22</v>
      </c>
      <c r="W6" s="16">
        <v>23</v>
      </c>
      <c r="X6" s="16">
        <v>24</v>
      </c>
      <c r="Y6" s="16">
        <v>25</v>
      </c>
    </row>
    <row r="7" spans="1:25" ht="19.5" customHeight="1">
      <c r="A7" s="17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9.5" customHeight="1">
      <c r="A8" s="37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14.25" customHeight="1">
      <c r="A9" t="s">
        <v>309</v>
      </c>
    </row>
  </sheetData>
  <mergeCells count="5">
    <mergeCell ref="A2:Y2"/>
    <mergeCell ref="A3:I3"/>
    <mergeCell ref="B4:D4"/>
    <mergeCell ref="E4:Y4"/>
    <mergeCell ref="A4:A5"/>
  </mergeCells>
  <phoneticPr fontId="16" type="noConversion"/>
  <printOptions horizontalCentered="1"/>
  <pageMargins left="0.96" right="0.96" top="0.72" bottom="0.72" header="0" footer="0"/>
  <pageSetup paperSize="9" scale="57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2" t="s">
        <v>349</v>
      </c>
    </row>
    <row r="2" spans="1:10" ht="41.25" customHeight="1">
      <c r="A2" s="173" t="str">
        <f>"2026"&amp;"年对下转移支付绩效目标表"</f>
        <v>2026年对下转移支付绩效目标表</v>
      </c>
      <c r="B2" s="146"/>
      <c r="C2" s="146"/>
      <c r="D2" s="146"/>
      <c r="E2" s="146"/>
      <c r="F2" s="145"/>
      <c r="G2" s="146"/>
      <c r="H2" s="145"/>
      <c r="I2" s="145"/>
      <c r="J2" s="146"/>
    </row>
    <row r="3" spans="1:10" ht="17.25" customHeight="1">
      <c r="A3" s="147" t="str">
        <f>"单位名称："&amp;"宜良县匡远街道中心学校"</f>
        <v>单位名称：宜良县匡远街道中心学校</v>
      </c>
      <c r="B3" s="88"/>
      <c r="C3" s="88"/>
      <c r="D3" s="88"/>
      <c r="E3" s="88"/>
      <c r="F3" s="88"/>
      <c r="G3" s="88"/>
      <c r="H3" s="88"/>
    </row>
    <row r="4" spans="1:10" ht="44.25" customHeight="1">
      <c r="A4" s="35" t="s">
        <v>278</v>
      </c>
      <c r="B4" s="35" t="s">
        <v>279</v>
      </c>
      <c r="C4" s="35" t="s">
        <v>280</v>
      </c>
      <c r="D4" s="35" t="s">
        <v>281</v>
      </c>
      <c r="E4" s="35" t="s">
        <v>282</v>
      </c>
      <c r="F4" s="36" t="s">
        <v>283</v>
      </c>
      <c r="G4" s="35" t="s">
        <v>284</v>
      </c>
      <c r="H4" s="36" t="s">
        <v>285</v>
      </c>
      <c r="I4" s="36" t="s">
        <v>286</v>
      </c>
      <c r="J4" s="35" t="s">
        <v>287</v>
      </c>
    </row>
    <row r="5" spans="1:10" ht="14.25" customHeight="1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6">
        <v>6</v>
      </c>
      <c r="G5" s="35">
        <v>7</v>
      </c>
      <c r="H5" s="36">
        <v>8</v>
      </c>
      <c r="I5" s="36">
        <v>9</v>
      </c>
      <c r="J5" s="35">
        <v>10</v>
      </c>
    </row>
    <row r="6" spans="1:10" ht="42" customHeight="1">
      <c r="A6" s="17"/>
      <c r="B6" s="37"/>
      <c r="C6" s="37"/>
      <c r="D6" s="37"/>
      <c r="E6" s="27"/>
      <c r="F6" s="38"/>
      <c r="G6" s="27"/>
      <c r="H6" s="38"/>
      <c r="I6" s="38"/>
      <c r="J6" s="27"/>
    </row>
    <row r="7" spans="1:10" ht="42" customHeight="1">
      <c r="A7" s="17"/>
      <c r="B7" s="11"/>
      <c r="C7" s="11"/>
      <c r="D7" s="11"/>
      <c r="E7" s="17"/>
      <c r="F7" s="11"/>
      <c r="G7" s="17"/>
      <c r="H7" s="11"/>
      <c r="I7" s="11"/>
      <c r="J7" s="17"/>
    </row>
    <row r="8" spans="1:10" ht="12" customHeight="1">
      <c r="A8" t="s">
        <v>309</v>
      </c>
    </row>
  </sheetData>
  <mergeCells count="2">
    <mergeCell ref="A2:J2"/>
    <mergeCell ref="A3:H3"/>
  </mergeCells>
  <phoneticPr fontId="16" type="noConversion"/>
  <printOptions horizontalCentered="1"/>
  <pageMargins left="0.96" right="0.96" top="0.72" bottom="0.72" header="0" footer="0"/>
  <pageSetup paperSize="9" scale="6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375" defaultRowHeight="14.25" customHeight="1"/>
  <cols>
    <col min="1" max="2" width="33.75" customWidth="1"/>
    <col min="3" max="3" width="45.625" customWidth="1"/>
    <col min="4" max="4" width="27.625" customWidth="1"/>
    <col min="5" max="5" width="21.75" customWidth="1"/>
    <col min="6" max="8" width="26.25" customWidth="1"/>
  </cols>
  <sheetData>
    <row r="1" spans="1:8" ht="14.25" customHeight="1">
      <c r="A1" s="206" t="s">
        <v>350</v>
      </c>
      <c r="B1" s="207"/>
      <c r="C1" s="208"/>
      <c r="D1" s="208"/>
      <c r="E1" s="208"/>
      <c r="F1" s="207"/>
      <c r="G1" s="207"/>
      <c r="H1" s="208"/>
    </row>
    <row r="2" spans="1:8" ht="41.25" customHeight="1">
      <c r="A2" s="87" t="str">
        <f>"2026"&amp;"年新增资产配置预算表"</f>
        <v>2026年新增资产配置预算表</v>
      </c>
      <c r="B2" s="137"/>
      <c r="C2" s="136"/>
      <c r="D2" s="136"/>
      <c r="E2" s="136"/>
      <c r="F2" s="137"/>
      <c r="G2" s="137"/>
      <c r="H2" s="136"/>
    </row>
    <row r="3" spans="1:8" ht="14.25" customHeight="1">
      <c r="A3" s="89" t="str">
        <f>"单位名称："&amp;"宜良县匡远街道中心学校"</f>
        <v>单位名称：宜良县匡远街道中心学校</v>
      </c>
      <c r="B3" s="209"/>
      <c r="C3" s="23"/>
      <c r="E3" s="22"/>
      <c r="F3" s="21"/>
      <c r="G3" s="21"/>
      <c r="H3" s="24" t="s">
        <v>1</v>
      </c>
    </row>
    <row r="4" spans="1:8" ht="28.5" customHeight="1">
      <c r="A4" s="140" t="s">
        <v>188</v>
      </c>
      <c r="B4" s="100" t="s">
        <v>351</v>
      </c>
      <c r="C4" s="140" t="s">
        <v>352</v>
      </c>
      <c r="D4" s="140" t="s">
        <v>353</v>
      </c>
      <c r="E4" s="140" t="s">
        <v>354</v>
      </c>
      <c r="F4" s="141" t="s">
        <v>355</v>
      </c>
      <c r="G4" s="210"/>
      <c r="H4" s="140"/>
    </row>
    <row r="5" spans="1:8" ht="21" customHeight="1">
      <c r="A5" s="100"/>
      <c r="B5" s="144"/>
      <c r="C5" s="143"/>
      <c r="D5" s="144"/>
      <c r="E5" s="144"/>
      <c r="F5" s="25" t="s">
        <v>315</v>
      </c>
      <c r="G5" s="25" t="s">
        <v>356</v>
      </c>
      <c r="H5" s="25" t="s">
        <v>357</v>
      </c>
    </row>
    <row r="6" spans="1:8" ht="17.25" customHeight="1">
      <c r="A6" s="26" t="s">
        <v>81</v>
      </c>
      <c r="B6" s="26">
        <v>2</v>
      </c>
      <c r="C6" s="27">
        <v>3</v>
      </c>
      <c r="D6" s="26">
        <v>4</v>
      </c>
      <c r="E6" s="28">
        <v>5</v>
      </c>
      <c r="F6" s="29">
        <v>6</v>
      </c>
      <c r="G6" s="27">
        <v>7</v>
      </c>
      <c r="H6" s="27">
        <v>8</v>
      </c>
    </row>
    <row r="7" spans="1:8" ht="19.5" customHeight="1">
      <c r="A7" s="30"/>
      <c r="B7" s="20"/>
      <c r="C7" s="17"/>
      <c r="D7" s="11"/>
      <c r="E7" s="29"/>
      <c r="F7" s="31"/>
      <c r="G7" s="32"/>
      <c r="H7" s="32"/>
    </row>
    <row r="8" spans="1:8" ht="19.5" customHeight="1">
      <c r="A8" s="30"/>
      <c r="B8" s="20"/>
      <c r="C8" s="17"/>
      <c r="D8" s="11"/>
      <c r="E8" s="29"/>
      <c r="F8" s="31"/>
      <c r="G8" s="32"/>
      <c r="H8" s="32"/>
    </row>
    <row r="9" spans="1:8" ht="19.5" customHeight="1">
      <c r="A9" s="211" t="s">
        <v>54</v>
      </c>
      <c r="B9" s="212"/>
      <c r="C9" s="213"/>
      <c r="D9" s="214"/>
      <c r="E9" s="214"/>
      <c r="F9" s="31"/>
      <c r="G9" s="32"/>
      <c r="H9" s="32"/>
    </row>
    <row r="10" spans="1:8" ht="19.5" customHeight="1">
      <c r="A10" s="215" t="s">
        <v>358</v>
      </c>
      <c r="B10" s="212"/>
      <c r="C10" s="213"/>
      <c r="D10" s="216"/>
      <c r="E10" s="216"/>
      <c r="F10" s="217"/>
      <c r="G10" s="218"/>
      <c r="H10" s="218"/>
    </row>
    <row r="11" spans="1:8" ht="14.25" customHeight="1">
      <c r="A11" t="s">
        <v>309</v>
      </c>
    </row>
  </sheetData>
  <mergeCells count="11">
    <mergeCell ref="A10:H10"/>
    <mergeCell ref="A4:A5"/>
    <mergeCell ref="B4:B5"/>
    <mergeCell ref="C4:C5"/>
    <mergeCell ref="D4:D5"/>
    <mergeCell ref="E4:E5"/>
    <mergeCell ref="A1:H1"/>
    <mergeCell ref="A2:H2"/>
    <mergeCell ref="A3:B3"/>
    <mergeCell ref="F4:H4"/>
    <mergeCell ref="A9:E9"/>
  </mergeCells>
  <phoneticPr fontId="16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K11"/>
  <sheetViews>
    <sheetView showZeros="0" workbookViewId="0">
      <selection activeCell="F27" sqref="F27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1"/>
      <c r="E1" s="1"/>
      <c r="F1" s="1"/>
      <c r="G1" s="1"/>
      <c r="K1" s="2" t="s">
        <v>359</v>
      </c>
    </row>
    <row r="2" spans="1:11" ht="41.25" customHeight="1">
      <c r="A2" s="146" t="str">
        <f>"2026"&amp;"年上级转移支付补助项目支出预算表"</f>
        <v>2026年上级转移支付补助项目支出预算表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1" ht="13.5" customHeight="1">
      <c r="A3" s="147" t="str">
        <f>"单位名称："&amp;"宜良县匡远街道中心学校"</f>
        <v>单位名称：宜良县匡远街道中心学校</v>
      </c>
      <c r="B3" s="165"/>
      <c r="C3" s="165"/>
      <c r="D3" s="165"/>
      <c r="E3" s="165"/>
      <c r="F3" s="165"/>
      <c r="G3" s="165"/>
      <c r="H3" s="4"/>
      <c r="I3" s="4"/>
      <c r="J3" s="4"/>
      <c r="K3" s="5" t="s">
        <v>1</v>
      </c>
    </row>
    <row r="4" spans="1:11" ht="21.75" customHeight="1">
      <c r="A4" s="157" t="s">
        <v>255</v>
      </c>
      <c r="B4" s="157" t="s">
        <v>190</v>
      </c>
      <c r="C4" s="157" t="s">
        <v>256</v>
      </c>
      <c r="D4" s="167" t="s">
        <v>191</v>
      </c>
      <c r="E4" s="167" t="s">
        <v>192</v>
      </c>
      <c r="F4" s="167" t="s">
        <v>193</v>
      </c>
      <c r="G4" s="167" t="s">
        <v>194</v>
      </c>
      <c r="H4" s="170" t="s">
        <v>54</v>
      </c>
      <c r="I4" s="152" t="s">
        <v>360</v>
      </c>
      <c r="J4" s="127"/>
      <c r="K4" s="128"/>
    </row>
    <row r="5" spans="1:11" ht="21.75" customHeight="1">
      <c r="A5" s="158"/>
      <c r="B5" s="158"/>
      <c r="C5" s="158"/>
      <c r="D5" s="168"/>
      <c r="E5" s="168"/>
      <c r="F5" s="168"/>
      <c r="G5" s="168"/>
      <c r="H5" s="159"/>
      <c r="I5" s="167" t="s">
        <v>57</v>
      </c>
      <c r="J5" s="167" t="s">
        <v>58</v>
      </c>
      <c r="K5" s="167" t="s">
        <v>59</v>
      </c>
    </row>
    <row r="6" spans="1:11" ht="40.5" customHeight="1">
      <c r="A6" s="164"/>
      <c r="B6" s="164"/>
      <c r="C6" s="164"/>
      <c r="D6" s="169"/>
      <c r="E6" s="169"/>
      <c r="F6" s="169"/>
      <c r="G6" s="169"/>
      <c r="H6" s="132"/>
      <c r="I6" s="169" t="s">
        <v>56</v>
      </c>
      <c r="J6" s="169"/>
      <c r="K6" s="169"/>
    </row>
    <row r="7" spans="1:11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6">
        <v>10</v>
      </c>
      <c r="K7" s="16">
        <v>11</v>
      </c>
    </row>
    <row r="8" spans="1:11" ht="18.75" customHeight="1">
      <c r="A8" s="17"/>
      <c r="B8" s="11"/>
      <c r="C8" s="17"/>
      <c r="D8" s="17"/>
      <c r="E8" s="17"/>
      <c r="F8" s="17"/>
      <c r="G8" s="17"/>
      <c r="H8" s="18"/>
      <c r="I8" s="19"/>
      <c r="J8" s="19"/>
      <c r="K8" s="18"/>
    </row>
    <row r="9" spans="1:11" ht="18.75" customHeight="1">
      <c r="A9" s="20"/>
      <c r="B9" s="11"/>
      <c r="C9" s="11"/>
      <c r="D9" s="11"/>
      <c r="E9" s="11"/>
      <c r="F9" s="11"/>
      <c r="G9" s="11"/>
      <c r="H9" s="13"/>
      <c r="I9" s="13"/>
      <c r="J9" s="13"/>
      <c r="K9" s="18"/>
    </row>
    <row r="10" spans="1:11" ht="18.75" customHeight="1">
      <c r="A10" s="154" t="s">
        <v>178</v>
      </c>
      <c r="B10" s="166"/>
      <c r="C10" s="166"/>
      <c r="D10" s="166"/>
      <c r="E10" s="166"/>
      <c r="F10" s="166"/>
      <c r="G10" s="117"/>
      <c r="H10" s="13"/>
      <c r="I10" s="13"/>
      <c r="J10" s="13"/>
      <c r="K10" s="18"/>
    </row>
    <row r="11" spans="1:11" ht="14.25" customHeight="1">
      <c r="A11" t="s">
        <v>309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G14"/>
  <sheetViews>
    <sheetView showZeros="0" tabSelected="1" workbookViewId="0">
      <selection activeCell="C20" sqref="C20"/>
    </sheetView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1"/>
      <c r="G1" s="2" t="s">
        <v>361</v>
      </c>
    </row>
    <row r="2" spans="1:7" ht="41.25" customHeight="1">
      <c r="A2" s="146" t="str">
        <f>"2026"&amp;"年部门项目中期规划预算表"</f>
        <v>2026年部门项目中期规划预算表</v>
      </c>
      <c r="B2" s="146"/>
      <c r="C2" s="146"/>
      <c r="D2" s="146"/>
      <c r="E2" s="146"/>
      <c r="F2" s="146"/>
      <c r="G2" s="146"/>
    </row>
    <row r="3" spans="1:7" ht="13.5" customHeight="1">
      <c r="A3" s="147" t="str">
        <f>"单位名称："&amp;"宜良县匡远街道中心学校"</f>
        <v>单位名称：宜良县匡远街道中心学校</v>
      </c>
      <c r="B3" s="165"/>
      <c r="C3" s="165"/>
      <c r="D3" s="165"/>
      <c r="E3" s="4"/>
      <c r="F3" s="4"/>
      <c r="G3" s="5" t="s">
        <v>1</v>
      </c>
    </row>
    <row r="4" spans="1:7" ht="21.75" customHeight="1">
      <c r="A4" s="157" t="s">
        <v>256</v>
      </c>
      <c r="B4" s="157" t="s">
        <v>255</v>
      </c>
      <c r="C4" s="157" t="s">
        <v>190</v>
      </c>
      <c r="D4" s="167" t="s">
        <v>362</v>
      </c>
      <c r="E4" s="152" t="s">
        <v>57</v>
      </c>
      <c r="F4" s="127"/>
      <c r="G4" s="128"/>
    </row>
    <row r="5" spans="1:7" ht="21.75" customHeight="1">
      <c r="A5" s="158"/>
      <c r="B5" s="158"/>
      <c r="C5" s="158"/>
      <c r="D5" s="168"/>
      <c r="E5" s="222" t="str">
        <f>"2026"&amp;"年"</f>
        <v>2026年</v>
      </c>
      <c r="F5" s="167" t="str">
        <f>("2026"+1)&amp;"年"</f>
        <v>2027年</v>
      </c>
      <c r="G5" s="167" t="str">
        <f>("2026"+2)&amp;"年"</f>
        <v>2028年</v>
      </c>
    </row>
    <row r="6" spans="1:7" ht="40.5" customHeight="1">
      <c r="A6" s="164"/>
      <c r="B6" s="164"/>
      <c r="C6" s="164"/>
      <c r="D6" s="169"/>
      <c r="E6" s="132"/>
      <c r="F6" s="169" t="s">
        <v>56</v>
      </c>
      <c r="G6" s="169"/>
    </row>
    <row r="7" spans="1:7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</row>
    <row r="8" spans="1:7" ht="17.25" customHeight="1">
      <c r="A8" s="11" t="s">
        <v>69</v>
      </c>
      <c r="B8" s="12"/>
      <c r="C8" s="12"/>
      <c r="D8" s="11"/>
      <c r="E8" s="13">
        <v>582373.12</v>
      </c>
      <c r="F8" s="13"/>
      <c r="G8" s="13"/>
    </row>
    <row r="9" spans="1:7" ht="18.75" customHeight="1">
      <c r="A9" s="11"/>
      <c r="B9" s="11" t="s">
        <v>363</v>
      </c>
      <c r="C9" s="11" t="s">
        <v>261</v>
      </c>
      <c r="D9" s="11" t="s">
        <v>364</v>
      </c>
      <c r="E9" s="13">
        <v>288768</v>
      </c>
      <c r="F9" s="13"/>
      <c r="G9" s="13"/>
    </row>
    <row r="10" spans="1:7" ht="18.75" customHeight="1">
      <c r="A10" s="14"/>
      <c r="B10" s="11" t="s">
        <v>365</v>
      </c>
      <c r="C10" s="11" t="s">
        <v>270</v>
      </c>
      <c r="D10" s="11" t="s">
        <v>364</v>
      </c>
      <c r="E10" s="13">
        <v>276940.79999999999</v>
      </c>
      <c r="F10" s="13"/>
      <c r="G10" s="13"/>
    </row>
    <row r="11" spans="1:7" ht="18.75" customHeight="1">
      <c r="A11" s="14"/>
      <c r="B11" s="11" t="s">
        <v>365</v>
      </c>
      <c r="C11" s="11" t="s">
        <v>272</v>
      </c>
      <c r="D11" s="11" t="s">
        <v>364</v>
      </c>
      <c r="E11" s="13">
        <v>1336.32</v>
      </c>
      <c r="F11" s="13"/>
      <c r="G11" s="13"/>
    </row>
    <row r="12" spans="1:7" ht="18.75" customHeight="1">
      <c r="A12" s="14"/>
      <c r="B12" s="11" t="s">
        <v>365</v>
      </c>
      <c r="C12" s="11" t="s">
        <v>274</v>
      </c>
      <c r="D12" s="11" t="s">
        <v>364</v>
      </c>
      <c r="E12" s="13">
        <v>9504</v>
      </c>
      <c r="F12" s="13"/>
      <c r="G12" s="13"/>
    </row>
    <row r="13" spans="1:7" ht="18.75" customHeight="1">
      <c r="A13" s="14"/>
      <c r="B13" s="11" t="s">
        <v>365</v>
      </c>
      <c r="C13" s="11" t="s">
        <v>276</v>
      </c>
      <c r="D13" s="11" t="s">
        <v>364</v>
      </c>
      <c r="E13" s="13">
        <v>5824</v>
      </c>
      <c r="F13" s="13"/>
      <c r="G13" s="13"/>
    </row>
    <row r="14" spans="1:7" ht="18.75" customHeight="1">
      <c r="A14" s="219" t="s">
        <v>54</v>
      </c>
      <c r="B14" s="220" t="s">
        <v>366</v>
      </c>
      <c r="C14" s="220"/>
      <c r="D14" s="221"/>
      <c r="E14" s="13">
        <v>582373.12</v>
      </c>
      <c r="F14" s="13"/>
      <c r="G14" s="13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S9"/>
  <sheetViews>
    <sheetView showGridLines="0" showZeros="0" workbookViewId="0">
      <selection activeCell="B12" sqref="B12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7.25" customHeight="1">
      <c r="A1" s="93" t="s">
        <v>51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19" ht="41.25" customHeight="1">
      <c r="A2" s="87" t="str">
        <f>"2026"&amp;"年部门收入预算表"</f>
        <v>2026年部门收入预算表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19" ht="17.25" customHeight="1">
      <c r="A3" s="89" t="str">
        <f>"单位名称："&amp;"宜良县匡远街道中心学校"</f>
        <v>单位名称：宜良县匡远街道中心学校</v>
      </c>
      <c r="B3" s="88"/>
      <c r="S3" s="23" t="s">
        <v>1</v>
      </c>
    </row>
    <row r="4" spans="1:19" ht="21.75" customHeight="1">
      <c r="A4" s="102" t="s">
        <v>52</v>
      </c>
      <c r="B4" s="105" t="s">
        <v>53</v>
      </c>
      <c r="C4" s="105" t="s">
        <v>54</v>
      </c>
      <c r="D4" s="94" t="s">
        <v>55</v>
      </c>
      <c r="E4" s="94"/>
      <c r="F4" s="94"/>
      <c r="G4" s="94"/>
      <c r="H4" s="94"/>
      <c r="I4" s="95"/>
      <c r="J4" s="94"/>
      <c r="K4" s="94"/>
      <c r="L4" s="94"/>
      <c r="M4" s="94"/>
      <c r="N4" s="96"/>
      <c r="O4" s="94" t="s">
        <v>45</v>
      </c>
      <c r="P4" s="94"/>
      <c r="Q4" s="94"/>
      <c r="R4" s="94"/>
      <c r="S4" s="96"/>
    </row>
    <row r="5" spans="1:19" ht="27" customHeight="1">
      <c r="A5" s="103"/>
      <c r="B5" s="106"/>
      <c r="C5" s="106"/>
      <c r="D5" s="106" t="s">
        <v>56</v>
      </c>
      <c r="E5" s="106" t="s">
        <v>57</v>
      </c>
      <c r="F5" s="106" t="s">
        <v>58</v>
      </c>
      <c r="G5" s="106" t="s">
        <v>59</v>
      </c>
      <c r="H5" s="106" t="s">
        <v>60</v>
      </c>
      <c r="I5" s="97" t="s">
        <v>61</v>
      </c>
      <c r="J5" s="98"/>
      <c r="K5" s="98"/>
      <c r="L5" s="98"/>
      <c r="M5" s="98"/>
      <c r="N5" s="99"/>
      <c r="O5" s="106" t="s">
        <v>56</v>
      </c>
      <c r="P5" s="106" t="s">
        <v>57</v>
      </c>
      <c r="Q5" s="106" t="s">
        <v>58</v>
      </c>
      <c r="R5" s="106" t="s">
        <v>59</v>
      </c>
      <c r="S5" s="106" t="s">
        <v>62</v>
      </c>
    </row>
    <row r="6" spans="1:19" ht="30" customHeight="1">
      <c r="A6" s="104"/>
      <c r="B6" s="107"/>
      <c r="C6" s="108"/>
      <c r="D6" s="108"/>
      <c r="E6" s="108"/>
      <c r="F6" s="108"/>
      <c r="G6" s="108"/>
      <c r="H6" s="108"/>
      <c r="I6" s="38" t="s">
        <v>56</v>
      </c>
      <c r="J6" s="84" t="s">
        <v>63</v>
      </c>
      <c r="K6" s="84" t="s">
        <v>64</v>
      </c>
      <c r="L6" s="84" t="s">
        <v>65</v>
      </c>
      <c r="M6" s="84" t="s">
        <v>66</v>
      </c>
      <c r="N6" s="84" t="s">
        <v>67</v>
      </c>
      <c r="O6" s="109"/>
      <c r="P6" s="109"/>
      <c r="Q6" s="109"/>
      <c r="R6" s="109"/>
      <c r="S6" s="108"/>
    </row>
    <row r="7" spans="1:19" ht="15" customHeight="1">
      <c r="A7" s="85">
        <v>1</v>
      </c>
      <c r="B7" s="85">
        <v>2</v>
      </c>
      <c r="C7" s="85">
        <v>3</v>
      </c>
      <c r="D7" s="85">
        <v>4</v>
      </c>
      <c r="E7" s="85">
        <v>5</v>
      </c>
      <c r="F7" s="85">
        <v>6</v>
      </c>
      <c r="G7" s="85">
        <v>7</v>
      </c>
      <c r="H7" s="85">
        <v>8</v>
      </c>
      <c r="I7" s="38">
        <v>9</v>
      </c>
      <c r="J7" s="85">
        <v>10</v>
      </c>
      <c r="K7" s="85">
        <v>11</v>
      </c>
      <c r="L7" s="85">
        <v>12</v>
      </c>
      <c r="M7" s="85">
        <v>13</v>
      </c>
      <c r="N7" s="85">
        <v>14</v>
      </c>
      <c r="O7" s="85">
        <v>15</v>
      </c>
      <c r="P7" s="85">
        <v>16</v>
      </c>
      <c r="Q7" s="85">
        <v>17</v>
      </c>
      <c r="R7" s="85">
        <v>18</v>
      </c>
      <c r="S7" s="85">
        <v>19</v>
      </c>
    </row>
    <row r="8" spans="1:19" ht="18" customHeight="1">
      <c r="A8" s="11" t="s">
        <v>68</v>
      </c>
      <c r="B8" s="11" t="s">
        <v>69</v>
      </c>
      <c r="C8" s="45">
        <v>88137518.790000007</v>
      </c>
      <c r="D8" s="45">
        <v>88137518.790000007</v>
      </c>
      <c r="E8" s="45">
        <v>83319118.790000007</v>
      </c>
      <c r="F8" s="45"/>
      <c r="G8" s="45"/>
      <c r="H8" s="45"/>
      <c r="I8" s="45">
        <v>4818400</v>
      </c>
      <c r="J8" s="45"/>
      <c r="K8" s="45"/>
      <c r="L8" s="45"/>
      <c r="M8" s="45"/>
      <c r="N8" s="45">
        <v>4818400</v>
      </c>
      <c r="O8" s="45"/>
      <c r="P8" s="45"/>
      <c r="Q8" s="45"/>
      <c r="R8" s="45"/>
      <c r="S8" s="45"/>
    </row>
    <row r="9" spans="1:19" ht="18" customHeight="1">
      <c r="A9" s="100" t="s">
        <v>54</v>
      </c>
      <c r="B9" s="101"/>
      <c r="C9" s="45">
        <v>88137518.790000007</v>
      </c>
      <c r="D9" s="45">
        <v>88137518.790000007</v>
      </c>
      <c r="E9" s="45">
        <v>83319118.790000007</v>
      </c>
      <c r="F9" s="45"/>
      <c r="G9" s="45"/>
      <c r="H9" s="45"/>
      <c r="I9" s="45">
        <v>4818400</v>
      </c>
      <c r="J9" s="45"/>
      <c r="K9" s="45"/>
      <c r="L9" s="45"/>
      <c r="M9" s="45"/>
      <c r="N9" s="45">
        <v>4818400</v>
      </c>
      <c r="O9" s="45"/>
      <c r="P9" s="45"/>
      <c r="Q9" s="45"/>
      <c r="R9" s="45"/>
      <c r="S9" s="45"/>
    </row>
  </sheetData>
  <mergeCells count="20">
    <mergeCell ref="O5:O6"/>
    <mergeCell ref="P5:P6"/>
    <mergeCell ref="Q5:Q6"/>
    <mergeCell ref="R5:R6"/>
    <mergeCell ref="S5:S6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A1:S1"/>
    <mergeCell ref="A2:S2"/>
    <mergeCell ref="A3:B3"/>
    <mergeCell ref="D4:N4"/>
    <mergeCell ref="O4:S4"/>
  </mergeCells>
  <phoneticPr fontId="16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O29"/>
  <sheetViews>
    <sheetView showGridLines="0" showZeros="0" workbookViewId="0">
      <selection sqref="A1:O1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7.25" customHeight="1">
      <c r="A1" s="110" t="s">
        <v>70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 ht="41.25" customHeight="1">
      <c r="A2" s="87" t="str">
        <f>"2026"&amp;"年部门支出预算表"</f>
        <v>2026年部门支出预算表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17.25" customHeight="1">
      <c r="A3" s="89" t="str">
        <f>"单位名称："&amp;"宜良县匡远街道中心学校"</f>
        <v>单位名称：宜良县匡远街道中心学校</v>
      </c>
      <c r="B3" s="88"/>
      <c r="O3" s="23" t="s">
        <v>1</v>
      </c>
    </row>
    <row r="4" spans="1:15" ht="27" customHeight="1">
      <c r="A4" s="118" t="s">
        <v>71</v>
      </c>
      <c r="B4" s="118" t="s">
        <v>72</v>
      </c>
      <c r="C4" s="118" t="s">
        <v>54</v>
      </c>
      <c r="D4" s="111" t="s">
        <v>57</v>
      </c>
      <c r="E4" s="112"/>
      <c r="F4" s="113"/>
      <c r="G4" s="121" t="s">
        <v>58</v>
      </c>
      <c r="H4" s="121" t="s">
        <v>59</v>
      </c>
      <c r="I4" s="121" t="s">
        <v>73</v>
      </c>
      <c r="J4" s="111" t="s">
        <v>61</v>
      </c>
      <c r="K4" s="112"/>
      <c r="L4" s="112"/>
      <c r="M4" s="112"/>
      <c r="N4" s="114"/>
      <c r="O4" s="115"/>
    </row>
    <row r="5" spans="1:15" ht="42" customHeight="1">
      <c r="A5" s="119"/>
      <c r="B5" s="119"/>
      <c r="C5" s="120"/>
      <c r="D5" s="81" t="s">
        <v>56</v>
      </c>
      <c r="E5" s="81" t="s">
        <v>74</v>
      </c>
      <c r="F5" s="81" t="s">
        <v>75</v>
      </c>
      <c r="G5" s="120"/>
      <c r="H5" s="120"/>
      <c r="I5" s="122"/>
      <c r="J5" s="81" t="s">
        <v>56</v>
      </c>
      <c r="K5" s="76" t="s">
        <v>76</v>
      </c>
      <c r="L5" s="76" t="s">
        <v>77</v>
      </c>
      <c r="M5" s="76" t="s">
        <v>78</v>
      </c>
      <c r="N5" s="76" t="s">
        <v>79</v>
      </c>
      <c r="O5" s="76" t="s">
        <v>80</v>
      </c>
    </row>
    <row r="6" spans="1:15" ht="18" customHeight="1">
      <c r="A6" s="26" t="s">
        <v>81</v>
      </c>
      <c r="B6" s="26" t="s">
        <v>82</v>
      </c>
      <c r="C6" s="26" t="s">
        <v>83</v>
      </c>
      <c r="D6" s="29" t="s">
        <v>84</v>
      </c>
      <c r="E6" s="29" t="s">
        <v>85</v>
      </c>
      <c r="F6" s="29" t="s">
        <v>86</v>
      </c>
      <c r="G6" s="29" t="s">
        <v>87</v>
      </c>
      <c r="H6" s="29" t="s">
        <v>88</v>
      </c>
      <c r="I6" s="29" t="s">
        <v>89</v>
      </c>
      <c r="J6" s="29" t="s">
        <v>90</v>
      </c>
      <c r="K6" s="29" t="s">
        <v>91</v>
      </c>
      <c r="L6" s="29" t="s">
        <v>92</v>
      </c>
      <c r="M6" s="29" t="s">
        <v>93</v>
      </c>
      <c r="N6" s="26" t="s">
        <v>94</v>
      </c>
      <c r="O6" s="29" t="s">
        <v>95</v>
      </c>
    </row>
    <row r="7" spans="1:15" ht="21" customHeight="1">
      <c r="A7" s="30" t="s">
        <v>96</v>
      </c>
      <c r="B7" s="30" t="s">
        <v>97</v>
      </c>
      <c r="C7" s="45">
        <v>59259672.119999997</v>
      </c>
      <c r="D7" s="45">
        <v>54441272.119999997</v>
      </c>
      <c r="E7" s="45">
        <v>54147667</v>
      </c>
      <c r="F7" s="45">
        <v>293605.12</v>
      </c>
      <c r="G7" s="45"/>
      <c r="H7" s="45"/>
      <c r="I7" s="45"/>
      <c r="J7" s="45">
        <v>4818400</v>
      </c>
      <c r="K7" s="45"/>
      <c r="L7" s="45"/>
      <c r="M7" s="45"/>
      <c r="N7" s="45"/>
      <c r="O7" s="45">
        <v>4818400</v>
      </c>
    </row>
    <row r="8" spans="1:15" ht="21" customHeight="1">
      <c r="A8" s="82" t="s">
        <v>98</v>
      </c>
      <c r="B8" s="82" t="s">
        <v>99</v>
      </c>
      <c r="C8" s="45">
        <v>59253848.119999997</v>
      </c>
      <c r="D8" s="45">
        <v>54435448.119999997</v>
      </c>
      <c r="E8" s="45">
        <v>54147667</v>
      </c>
      <c r="F8" s="45">
        <v>287781.12</v>
      </c>
      <c r="G8" s="45"/>
      <c r="H8" s="45"/>
      <c r="I8" s="45"/>
      <c r="J8" s="45">
        <v>4818400</v>
      </c>
      <c r="K8" s="45"/>
      <c r="L8" s="45"/>
      <c r="M8" s="45"/>
      <c r="N8" s="45"/>
      <c r="O8" s="45">
        <v>4818400</v>
      </c>
    </row>
    <row r="9" spans="1:15" ht="21" customHeight="1">
      <c r="A9" s="83" t="s">
        <v>100</v>
      </c>
      <c r="B9" s="83" t="s">
        <v>101</v>
      </c>
      <c r="C9" s="45">
        <v>474600</v>
      </c>
      <c r="D9" s="45">
        <v>474600</v>
      </c>
      <c r="E9" s="45">
        <v>474600</v>
      </c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5" ht="21" customHeight="1">
      <c r="A10" s="83" t="s">
        <v>102</v>
      </c>
      <c r="B10" s="83" t="s">
        <v>103</v>
      </c>
      <c r="C10" s="45">
        <v>58779248.119999997</v>
      </c>
      <c r="D10" s="45">
        <v>53960848.119999997</v>
      </c>
      <c r="E10" s="45">
        <v>53673067</v>
      </c>
      <c r="F10" s="45">
        <v>287781.12</v>
      </c>
      <c r="G10" s="45"/>
      <c r="H10" s="45"/>
      <c r="I10" s="45"/>
      <c r="J10" s="45">
        <v>4818400</v>
      </c>
      <c r="K10" s="45"/>
      <c r="L10" s="45"/>
      <c r="M10" s="45"/>
      <c r="N10" s="45"/>
      <c r="O10" s="45">
        <v>4818400</v>
      </c>
    </row>
    <row r="11" spans="1:15" ht="21" customHeight="1">
      <c r="A11" s="82" t="s">
        <v>104</v>
      </c>
      <c r="B11" s="82" t="s">
        <v>105</v>
      </c>
      <c r="C11" s="45">
        <v>5824</v>
      </c>
      <c r="D11" s="45">
        <v>5824</v>
      </c>
      <c r="E11" s="45"/>
      <c r="F11" s="45">
        <v>5824</v>
      </c>
      <c r="G11" s="45"/>
      <c r="H11" s="45"/>
      <c r="I11" s="45"/>
      <c r="J11" s="45"/>
      <c r="K11" s="45"/>
      <c r="L11" s="45"/>
      <c r="M11" s="45"/>
      <c r="N11" s="45"/>
      <c r="O11" s="45"/>
    </row>
    <row r="12" spans="1:15" ht="21" customHeight="1">
      <c r="A12" s="83" t="s">
        <v>106</v>
      </c>
      <c r="B12" s="83" t="s">
        <v>107</v>
      </c>
      <c r="C12" s="45">
        <v>5824</v>
      </c>
      <c r="D12" s="45">
        <v>5824</v>
      </c>
      <c r="E12" s="45"/>
      <c r="F12" s="45">
        <v>5824</v>
      </c>
      <c r="G12" s="45"/>
      <c r="H12" s="45"/>
      <c r="I12" s="45"/>
      <c r="J12" s="45"/>
      <c r="K12" s="45"/>
      <c r="L12" s="45"/>
      <c r="M12" s="45"/>
      <c r="N12" s="45"/>
      <c r="O12" s="45"/>
    </row>
    <row r="13" spans="1:15" ht="21" customHeight="1">
      <c r="A13" s="30" t="s">
        <v>108</v>
      </c>
      <c r="B13" s="30" t="s">
        <v>109</v>
      </c>
      <c r="C13" s="45">
        <v>14972355.16</v>
      </c>
      <c r="D13" s="45">
        <v>14972355.16</v>
      </c>
      <c r="E13" s="45">
        <v>14683587.16</v>
      </c>
      <c r="F13" s="45">
        <v>288768</v>
      </c>
      <c r="G13" s="45"/>
      <c r="H13" s="45"/>
      <c r="I13" s="45"/>
      <c r="J13" s="45"/>
      <c r="K13" s="45"/>
      <c r="L13" s="45"/>
      <c r="M13" s="45"/>
      <c r="N13" s="45"/>
      <c r="O13" s="45"/>
    </row>
    <row r="14" spans="1:15" ht="21" customHeight="1">
      <c r="A14" s="82" t="s">
        <v>110</v>
      </c>
      <c r="B14" s="82" t="s">
        <v>111</v>
      </c>
      <c r="C14" s="45">
        <v>14683587.16</v>
      </c>
      <c r="D14" s="45">
        <v>14683587.16</v>
      </c>
      <c r="E14" s="45">
        <v>14683587.16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</row>
    <row r="15" spans="1:15" ht="21" customHeight="1">
      <c r="A15" s="83" t="s">
        <v>112</v>
      </c>
      <c r="B15" s="83" t="s">
        <v>113</v>
      </c>
      <c r="C15" s="45">
        <v>5838662.5999999996</v>
      </c>
      <c r="D15" s="45">
        <v>5838662.5999999996</v>
      </c>
      <c r="E15" s="45">
        <v>5838662.5999999996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</row>
    <row r="16" spans="1:15" ht="21" customHeight="1">
      <c r="A16" s="83" t="s">
        <v>114</v>
      </c>
      <c r="B16" s="83" t="s">
        <v>115</v>
      </c>
      <c r="C16" s="45">
        <v>7443429.6399999997</v>
      </c>
      <c r="D16" s="45">
        <v>7443429.6399999997</v>
      </c>
      <c r="E16" s="45">
        <v>7443429.6399999997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</row>
    <row r="17" spans="1:15" ht="21" customHeight="1">
      <c r="A17" s="83" t="s">
        <v>116</v>
      </c>
      <c r="B17" s="83" t="s">
        <v>117</v>
      </c>
      <c r="C17" s="45">
        <v>910000</v>
      </c>
      <c r="D17" s="45">
        <v>910000</v>
      </c>
      <c r="E17" s="45">
        <v>910000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1:15" ht="21" customHeight="1">
      <c r="A18" s="83" t="s">
        <v>118</v>
      </c>
      <c r="B18" s="83" t="s">
        <v>119</v>
      </c>
      <c r="C18" s="45">
        <v>491494.92</v>
      </c>
      <c r="D18" s="45">
        <v>491494.92</v>
      </c>
      <c r="E18" s="45">
        <v>491494.92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spans="1:15" ht="21" customHeight="1">
      <c r="A19" s="82" t="s">
        <v>120</v>
      </c>
      <c r="B19" s="82" t="s">
        <v>121</v>
      </c>
      <c r="C19" s="45">
        <v>288768</v>
      </c>
      <c r="D19" s="45">
        <v>288768</v>
      </c>
      <c r="E19" s="45"/>
      <c r="F19" s="45">
        <v>288768</v>
      </c>
      <c r="G19" s="45"/>
      <c r="H19" s="45"/>
      <c r="I19" s="45"/>
      <c r="J19" s="45"/>
      <c r="K19" s="45"/>
      <c r="L19" s="45"/>
      <c r="M19" s="45"/>
      <c r="N19" s="45"/>
      <c r="O19" s="45"/>
    </row>
    <row r="20" spans="1:15" ht="21" customHeight="1">
      <c r="A20" s="83" t="s">
        <v>122</v>
      </c>
      <c r="B20" s="83" t="s">
        <v>123</v>
      </c>
      <c r="C20" s="45">
        <v>288768</v>
      </c>
      <c r="D20" s="45">
        <v>288768</v>
      </c>
      <c r="E20" s="45"/>
      <c r="F20" s="45">
        <v>288768</v>
      </c>
      <c r="G20" s="45"/>
      <c r="H20" s="45"/>
      <c r="I20" s="45"/>
      <c r="J20" s="45"/>
      <c r="K20" s="45"/>
      <c r="L20" s="45"/>
      <c r="M20" s="45"/>
      <c r="N20" s="45"/>
      <c r="O20" s="45"/>
    </row>
    <row r="21" spans="1:15" ht="21" customHeight="1">
      <c r="A21" s="30" t="s">
        <v>124</v>
      </c>
      <c r="B21" s="30" t="s">
        <v>125</v>
      </c>
      <c r="C21" s="45">
        <v>8322919.5099999998</v>
      </c>
      <c r="D21" s="45">
        <v>8322919.5099999998</v>
      </c>
      <c r="E21" s="45">
        <v>8322919.5099999998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2" spans="1:15" ht="21" customHeight="1">
      <c r="A22" s="82" t="s">
        <v>126</v>
      </c>
      <c r="B22" s="82" t="s">
        <v>127</v>
      </c>
      <c r="C22" s="45">
        <v>8322919.5099999998</v>
      </c>
      <c r="D22" s="45">
        <v>8322919.5099999998</v>
      </c>
      <c r="E22" s="45">
        <v>8322919.5099999998</v>
      </c>
      <c r="F22" s="45"/>
      <c r="G22" s="45"/>
      <c r="H22" s="45"/>
      <c r="I22" s="45"/>
      <c r="J22" s="45"/>
      <c r="K22" s="45"/>
      <c r="L22" s="45"/>
      <c r="M22" s="45"/>
      <c r="N22" s="45"/>
      <c r="O22" s="45"/>
    </row>
    <row r="23" spans="1:15" ht="21" customHeight="1">
      <c r="A23" s="83" t="s">
        <v>128</v>
      </c>
      <c r="B23" s="83" t="s">
        <v>129</v>
      </c>
      <c r="C23" s="45">
        <v>4076857.38</v>
      </c>
      <c r="D23" s="45">
        <v>4076857.38</v>
      </c>
      <c r="E23" s="45">
        <v>4076857.38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1:15" ht="21" customHeight="1">
      <c r="A24" s="83" t="s">
        <v>130</v>
      </c>
      <c r="B24" s="83" t="s">
        <v>131</v>
      </c>
      <c r="C24" s="45">
        <v>4080622.13</v>
      </c>
      <c r="D24" s="45">
        <v>4080622.13</v>
      </c>
      <c r="E24" s="45">
        <v>4080622.13</v>
      </c>
      <c r="F24" s="45"/>
      <c r="G24" s="45"/>
      <c r="H24" s="45"/>
      <c r="I24" s="45"/>
      <c r="J24" s="45"/>
      <c r="K24" s="45"/>
      <c r="L24" s="45"/>
      <c r="M24" s="45"/>
      <c r="N24" s="45"/>
      <c r="O24" s="45"/>
    </row>
    <row r="25" spans="1:15" ht="21" customHeight="1">
      <c r="A25" s="83" t="s">
        <v>132</v>
      </c>
      <c r="B25" s="83" t="s">
        <v>133</v>
      </c>
      <c r="C25" s="45">
        <v>165440</v>
      </c>
      <c r="D25" s="45">
        <v>165440</v>
      </c>
      <c r="E25" s="45">
        <v>165440</v>
      </c>
      <c r="F25" s="45"/>
      <c r="G25" s="45"/>
      <c r="H25" s="45"/>
      <c r="I25" s="45"/>
      <c r="J25" s="45"/>
      <c r="K25" s="45"/>
      <c r="L25" s="45"/>
      <c r="M25" s="45"/>
      <c r="N25" s="45"/>
      <c r="O25" s="45"/>
    </row>
    <row r="26" spans="1:15" ht="21" customHeight="1">
      <c r="A26" s="30" t="s">
        <v>134</v>
      </c>
      <c r="B26" s="30" t="s">
        <v>135</v>
      </c>
      <c r="C26" s="45">
        <v>5582572</v>
      </c>
      <c r="D26" s="45">
        <v>5582572</v>
      </c>
      <c r="E26" s="45">
        <v>5582572</v>
      </c>
      <c r="F26" s="45"/>
      <c r="G26" s="45"/>
      <c r="H26" s="45"/>
      <c r="I26" s="45"/>
      <c r="J26" s="45"/>
      <c r="K26" s="45"/>
      <c r="L26" s="45"/>
      <c r="M26" s="45"/>
      <c r="N26" s="45"/>
      <c r="O26" s="45"/>
    </row>
    <row r="27" spans="1:15" ht="21" customHeight="1">
      <c r="A27" s="82" t="s">
        <v>136</v>
      </c>
      <c r="B27" s="82" t="s">
        <v>137</v>
      </c>
      <c r="C27" s="45">
        <v>5582572</v>
      </c>
      <c r="D27" s="45">
        <v>5582572</v>
      </c>
      <c r="E27" s="45">
        <v>5582572</v>
      </c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5" ht="21" customHeight="1">
      <c r="A28" s="83" t="s">
        <v>138</v>
      </c>
      <c r="B28" s="83" t="s">
        <v>139</v>
      </c>
      <c r="C28" s="45">
        <v>5582572</v>
      </c>
      <c r="D28" s="45">
        <v>5582572</v>
      </c>
      <c r="E28" s="45">
        <v>5582572</v>
      </c>
      <c r="F28" s="45"/>
      <c r="G28" s="45"/>
      <c r="H28" s="45"/>
      <c r="I28" s="45"/>
      <c r="J28" s="45"/>
      <c r="K28" s="45"/>
      <c r="L28" s="45"/>
      <c r="M28" s="45"/>
      <c r="N28" s="45"/>
      <c r="O28" s="45"/>
    </row>
    <row r="29" spans="1:15" ht="21" customHeight="1">
      <c r="A29" s="116" t="s">
        <v>54</v>
      </c>
      <c r="B29" s="117"/>
      <c r="C29" s="45">
        <v>88137518.790000007</v>
      </c>
      <c r="D29" s="45">
        <v>83319118.790000007</v>
      </c>
      <c r="E29" s="45">
        <v>82736745.670000002</v>
      </c>
      <c r="F29" s="45">
        <v>582373.12</v>
      </c>
      <c r="G29" s="45"/>
      <c r="H29" s="45"/>
      <c r="I29" s="45"/>
      <c r="J29" s="45">
        <v>4818400</v>
      </c>
      <c r="K29" s="45"/>
      <c r="L29" s="45"/>
      <c r="M29" s="45"/>
      <c r="N29" s="45"/>
      <c r="O29" s="45">
        <v>4818400</v>
      </c>
    </row>
  </sheetData>
  <mergeCells count="12">
    <mergeCell ref="A29:B29"/>
    <mergeCell ref="A4:A5"/>
    <mergeCell ref="B4:B5"/>
    <mergeCell ref="C4:C5"/>
    <mergeCell ref="G4:G5"/>
    <mergeCell ref="A1:O1"/>
    <mergeCell ref="A2:O2"/>
    <mergeCell ref="A3:B3"/>
    <mergeCell ref="D4:F4"/>
    <mergeCell ref="J4:O4"/>
    <mergeCell ref="H4:H5"/>
    <mergeCell ref="I4:I5"/>
  </mergeCells>
  <phoneticPr fontId="16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D34"/>
  <sheetViews>
    <sheetView showGridLines="0" showZeros="0" topLeftCell="A9" workbookViewId="0">
      <selection activeCell="B40" sqref="B40"/>
    </sheetView>
  </sheetViews>
  <sheetFormatPr defaultColWidth="8.625" defaultRowHeight="12.75" customHeight="1"/>
  <cols>
    <col min="1" max="4" width="35.625" customWidth="1"/>
  </cols>
  <sheetData>
    <row r="1" spans="1:4" ht="15" customHeight="1">
      <c r="A1" s="21"/>
      <c r="B1" s="23"/>
      <c r="C1" s="23"/>
      <c r="D1" s="23" t="s">
        <v>140</v>
      </c>
    </row>
    <row r="2" spans="1:4" ht="41.25" customHeight="1">
      <c r="A2" s="87" t="str">
        <f>"2026"&amp;"年部门财政拨款收支预算总表"</f>
        <v>2026年部门财政拨款收支预算总表</v>
      </c>
      <c r="B2" s="88"/>
      <c r="C2" s="88"/>
      <c r="D2" s="88"/>
    </row>
    <row r="3" spans="1:4" ht="17.25" customHeight="1">
      <c r="A3" s="89" t="str">
        <f>"单位名称："&amp;"宜良县匡远街道中心学校"</f>
        <v>单位名称：宜良县匡远街道中心学校</v>
      </c>
      <c r="B3" s="90"/>
      <c r="D3" s="23" t="s">
        <v>1</v>
      </c>
    </row>
    <row r="4" spans="1:4" ht="17.25" customHeight="1">
      <c r="A4" s="91" t="s">
        <v>2</v>
      </c>
      <c r="B4" s="92"/>
      <c r="C4" s="91" t="s">
        <v>3</v>
      </c>
      <c r="D4" s="92"/>
    </row>
    <row r="5" spans="1:4" ht="18.75" customHeight="1">
      <c r="A5" s="76" t="s">
        <v>4</v>
      </c>
      <c r="B5" s="76" t="s">
        <v>5</v>
      </c>
      <c r="C5" s="76" t="s">
        <v>6</v>
      </c>
      <c r="D5" s="76" t="s">
        <v>5</v>
      </c>
    </row>
    <row r="6" spans="1:4" ht="16.5" customHeight="1">
      <c r="A6" s="77" t="s">
        <v>141</v>
      </c>
      <c r="B6" s="45">
        <v>83319118.790000007</v>
      </c>
      <c r="C6" s="77" t="s">
        <v>142</v>
      </c>
      <c r="D6" s="45">
        <v>83319118.790000007</v>
      </c>
    </row>
    <row r="7" spans="1:4" ht="16.5" customHeight="1">
      <c r="A7" s="77" t="s">
        <v>143</v>
      </c>
      <c r="B7" s="45">
        <v>83319118.790000007</v>
      </c>
      <c r="C7" s="77" t="s">
        <v>144</v>
      </c>
      <c r="D7" s="45"/>
    </row>
    <row r="8" spans="1:4" ht="16.5" customHeight="1">
      <c r="A8" s="77" t="s">
        <v>145</v>
      </c>
      <c r="B8" s="45"/>
      <c r="C8" s="77" t="s">
        <v>146</v>
      </c>
      <c r="D8" s="45"/>
    </row>
    <row r="9" spans="1:4" ht="16.5" customHeight="1">
      <c r="A9" s="77" t="s">
        <v>147</v>
      </c>
      <c r="B9" s="45"/>
      <c r="C9" s="77" t="s">
        <v>148</v>
      </c>
      <c r="D9" s="45"/>
    </row>
    <row r="10" spans="1:4" ht="16.5" customHeight="1">
      <c r="A10" s="77" t="s">
        <v>149</v>
      </c>
      <c r="B10" s="45"/>
      <c r="C10" s="77" t="s">
        <v>150</v>
      </c>
      <c r="D10" s="45"/>
    </row>
    <row r="11" spans="1:4" ht="16.5" customHeight="1">
      <c r="A11" s="77" t="s">
        <v>143</v>
      </c>
      <c r="B11" s="45"/>
      <c r="C11" s="77" t="s">
        <v>151</v>
      </c>
      <c r="D11" s="45">
        <v>54441272.119999997</v>
      </c>
    </row>
    <row r="12" spans="1:4" ht="16.5" customHeight="1">
      <c r="A12" s="34" t="s">
        <v>145</v>
      </c>
      <c r="B12" s="45"/>
      <c r="C12" s="37" t="s">
        <v>152</v>
      </c>
      <c r="D12" s="45"/>
    </row>
    <row r="13" spans="1:4" ht="16.5" customHeight="1">
      <c r="A13" s="34" t="s">
        <v>147</v>
      </c>
      <c r="B13" s="45"/>
      <c r="C13" s="37" t="s">
        <v>153</v>
      </c>
      <c r="D13" s="45"/>
    </row>
    <row r="14" spans="1:4" ht="16.5" customHeight="1">
      <c r="A14" s="78"/>
      <c r="B14" s="45"/>
      <c r="C14" s="37" t="s">
        <v>154</v>
      </c>
      <c r="D14" s="45">
        <v>14972355.16</v>
      </c>
    </row>
    <row r="15" spans="1:4" ht="16.5" customHeight="1">
      <c r="A15" s="78"/>
      <c r="B15" s="45"/>
      <c r="C15" s="37" t="s">
        <v>155</v>
      </c>
      <c r="D15" s="45">
        <v>8322919.5099999998</v>
      </c>
    </row>
    <row r="16" spans="1:4" ht="16.5" customHeight="1">
      <c r="A16" s="78"/>
      <c r="B16" s="45"/>
      <c r="C16" s="37" t="s">
        <v>156</v>
      </c>
      <c r="D16" s="45"/>
    </row>
    <row r="17" spans="1:4" ht="16.5" customHeight="1">
      <c r="A17" s="78"/>
      <c r="B17" s="45"/>
      <c r="C17" s="37" t="s">
        <v>157</v>
      </c>
      <c r="D17" s="45"/>
    </row>
    <row r="18" spans="1:4" ht="16.5" customHeight="1">
      <c r="A18" s="78"/>
      <c r="B18" s="45"/>
      <c r="C18" s="37" t="s">
        <v>158</v>
      </c>
      <c r="D18" s="45"/>
    </row>
    <row r="19" spans="1:4" ht="16.5" customHeight="1">
      <c r="A19" s="78"/>
      <c r="B19" s="45"/>
      <c r="C19" s="37" t="s">
        <v>159</v>
      </c>
      <c r="D19" s="45"/>
    </row>
    <row r="20" spans="1:4" ht="16.5" customHeight="1">
      <c r="A20" s="78"/>
      <c r="B20" s="45"/>
      <c r="C20" s="37" t="s">
        <v>160</v>
      </c>
      <c r="D20" s="45"/>
    </row>
    <row r="21" spans="1:4" ht="16.5" customHeight="1">
      <c r="A21" s="78"/>
      <c r="B21" s="45"/>
      <c r="C21" s="37" t="s">
        <v>161</v>
      </c>
      <c r="D21" s="45"/>
    </row>
    <row r="22" spans="1:4" ht="16.5" customHeight="1">
      <c r="A22" s="78"/>
      <c r="B22" s="45"/>
      <c r="C22" s="37" t="s">
        <v>162</v>
      </c>
      <c r="D22" s="45"/>
    </row>
    <row r="23" spans="1:4" ht="16.5" customHeight="1">
      <c r="A23" s="78"/>
      <c r="B23" s="45"/>
      <c r="C23" s="37" t="s">
        <v>163</v>
      </c>
      <c r="D23" s="45"/>
    </row>
    <row r="24" spans="1:4" ht="16.5" customHeight="1">
      <c r="A24" s="78"/>
      <c r="B24" s="45"/>
      <c r="C24" s="37" t="s">
        <v>164</v>
      </c>
      <c r="D24" s="45"/>
    </row>
    <row r="25" spans="1:4" ht="16.5" customHeight="1">
      <c r="A25" s="78"/>
      <c r="B25" s="45"/>
      <c r="C25" s="37" t="s">
        <v>165</v>
      </c>
      <c r="D25" s="45">
        <v>5582572</v>
      </c>
    </row>
    <row r="26" spans="1:4" ht="16.5" customHeight="1">
      <c r="A26" s="78"/>
      <c r="B26" s="45"/>
      <c r="C26" s="37" t="s">
        <v>166</v>
      </c>
      <c r="D26" s="45"/>
    </row>
    <row r="27" spans="1:4" ht="16.5" customHeight="1">
      <c r="A27" s="78"/>
      <c r="B27" s="45"/>
      <c r="C27" s="37" t="s">
        <v>167</v>
      </c>
      <c r="D27" s="45"/>
    </row>
    <row r="28" spans="1:4" ht="16.5" customHeight="1">
      <c r="A28" s="78"/>
      <c r="B28" s="45"/>
      <c r="C28" s="37" t="s">
        <v>168</v>
      </c>
      <c r="D28" s="45"/>
    </row>
    <row r="29" spans="1:4" ht="16.5" customHeight="1">
      <c r="A29" s="78"/>
      <c r="B29" s="45"/>
      <c r="C29" s="37" t="s">
        <v>169</v>
      </c>
      <c r="D29" s="45"/>
    </row>
    <row r="30" spans="1:4" ht="16.5" customHeight="1">
      <c r="A30" s="78"/>
      <c r="B30" s="45"/>
      <c r="C30" s="37" t="s">
        <v>170</v>
      </c>
      <c r="D30" s="45"/>
    </row>
    <row r="31" spans="1:4" ht="16.5" customHeight="1">
      <c r="A31" s="78"/>
      <c r="B31" s="45"/>
      <c r="C31" s="34" t="s">
        <v>171</v>
      </c>
      <c r="D31" s="45"/>
    </row>
    <row r="32" spans="1:4" ht="16.5" customHeight="1">
      <c r="A32" s="78"/>
      <c r="B32" s="45"/>
      <c r="C32" s="34" t="s">
        <v>172</v>
      </c>
      <c r="D32" s="45"/>
    </row>
    <row r="33" spans="1:4" ht="16.5" customHeight="1">
      <c r="A33" s="78"/>
      <c r="B33" s="45"/>
      <c r="C33" s="17" t="s">
        <v>173</v>
      </c>
      <c r="D33" s="45"/>
    </row>
    <row r="34" spans="1:4" ht="15" customHeight="1">
      <c r="A34" s="79" t="s">
        <v>49</v>
      </c>
      <c r="B34" s="80">
        <v>83319118.790000007</v>
      </c>
      <c r="C34" s="79" t="s">
        <v>50</v>
      </c>
      <c r="D34" s="80">
        <v>83319118.790000007</v>
      </c>
    </row>
  </sheetData>
  <mergeCells count="4">
    <mergeCell ref="A2:D2"/>
    <mergeCell ref="A3:B3"/>
    <mergeCell ref="A4:B4"/>
    <mergeCell ref="C4:D4"/>
  </mergeCells>
  <phoneticPr fontId="16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G29"/>
  <sheetViews>
    <sheetView showZeros="0" topLeftCell="A15" workbookViewId="0"/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68"/>
      <c r="F1" s="39"/>
      <c r="G1" s="69" t="s">
        <v>174</v>
      </c>
    </row>
    <row r="2" spans="1:7" ht="41.25" customHeight="1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spans="1:7" ht="18" customHeight="1">
      <c r="A3" s="3" t="str">
        <f>"单位名称："&amp;"宜良县匡远街道中心学校"</f>
        <v>单位名称：宜良县匡远街道中心学校</v>
      </c>
      <c r="F3" s="63"/>
      <c r="G3" s="69" t="s">
        <v>1</v>
      </c>
    </row>
    <row r="4" spans="1:7" ht="20.25" customHeight="1">
      <c r="A4" s="124" t="s">
        <v>175</v>
      </c>
      <c r="B4" s="125"/>
      <c r="C4" s="131" t="s">
        <v>54</v>
      </c>
      <c r="D4" s="126" t="s">
        <v>74</v>
      </c>
      <c r="E4" s="127"/>
      <c r="F4" s="128"/>
      <c r="G4" s="133" t="s">
        <v>75</v>
      </c>
    </row>
    <row r="5" spans="1:7" ht="20.25" customHeight="1">
      <c r="A5" s="74" t="s">
        <v>71</v>
      </c>
      <c r="B5" s="74" t="s">
        <v>72</v>
      </c>
      <c r="C5" s="132"/>
      <c r="D5" s="65" t="s">
        <v>56</v>
      </c>
      <c r="E5" s="65" t="s">
        <v>176</v>
      </c>
      <c r="F5" s="65" t="s">
        <v>177</v>
      </c>
      <c r="G5" s="134"/>
    </row>
    <row r="6" spans="1:7" ht="15" customHeight="1">
      <c r="A6" s="33" t="s">
        <v>81</v>
      </c>
      <c r="B6" s="33" t="s">
        <v>82</v>
      </c>
      <c r="C6" s="33" t="s">
        <v>83</v>
      </c>
      <c r="D6" s="33" t="s">
        <v>84</v>
      </c>
      <c r="E6" s="33" t="s">
        <v>85</v>
      </c>
      <c r="F6" s="33" t="s">
        <v>86</v>
      </c>
      <c r="G6" s="33" t="s">
        <v>87</v>
      </c>
    </row>
    <row r="7" spans="1:7" ht="18" customHeight="1">
      <c r="A7" s="17" t="s">
        <v>96</v>
      </c>
      <c r="B7" s="17" t="s">
        <v>97</v>
      </c>
      <c r="C7" s="45">
        <v>54441272.119999997</v>
      </c>
      <c r="D7" s="45">
        <v>54147667</v>
      </c>
      <c r="E7" s="45">
        <v>53673067</v>
      </c>
      <c r="F7" s="45">
        <v>474600</v>
      </c>
      <c r="G7" s="45">
        <v>293605.12</v>
      </c>
    </row>
    <row r="8" spans="1:7" ht="18" customHeight="1">
      <c r="A8" s="67" t="s">
        <v>98</v>
      </c>
      <c r="B8" s="67" t="s">
        <v>99</v>
      </c>
      <c r="C8" s="45">
        <v>54435448.119999997</v>
      </c>
      <c r="D8" s="45">
        <v>54147667</v>
      </c>
      <c r="E8" s="45">
        <v>53673067</v>
      </c>
      <c r="F8" s="45">
        <v>474600</v>
      </c>
      <c r="G8" s="45">
        <v>287781.12</v>
      </c>
    </row>
    <row r="9" spans="1:7" ht="18" customHeight="1">
      <c r="A9" s="75" t="s">
        <v>100</v>
      </c>
      <c r="B9" s="75" t="s">
        <v>101</v>
      </c>
      <c r="C9" s="45">
        <v>474600</v>
      </c>
      <c r="D9" s="45">
        <v>474600</v>
      </c>
      <c r="E9" s="45"/>
      <c r="F9" s="45">
        <v>474600</v>
      </c>
      <c r="G9" s="45"/>
    </row>
    <row r="10" spans="1:7" ht="18" customHeight="1">
      <c r="A10" s="75" t="s">
        <v>102</v>
      </c>
      <c r="B10" s="75" t="s">
        <v>103</v>
      </c>
      <c r="C10" s="45">
        <v>53960848.119999997</v>
      </c>
      <c r="D10" s="45">
        <v>53673067</v>
      </c>
      <c r="E10" s="45">
        <v>53673067</v>
      </c>
      <c r="F10" s="45"/>
      <c r="G10" s="45">
        <v>287781.12</v>
      </c>
    </row>
    <row r="11" spans="1:7" ht="18" customHeight="1">
      <c r="A11" s="67" t="s">
        <v>104</v>
      </c>
      <c r="B11" s="67" t="s">
        <v>105</v>
      </c>
      <c r="C11" s="45">
        <v>5824</v>
      </c>
      <c r="D11" s="45"/>
      <c r="E11" s="45"/>
      <c r="F11" s="45"/>
      <c r="G11" s="45">
        <v>5824</v>
      </c>
    </row>
    <row r="12" spans="1:7" ht="18" customHeight="1">
      <c r="A12" s="75" t="s">
        <v>106</v>
      </c>
      <c r="B12" s="75" t="s">
        <v>107</v>
      </c>
      <c r="C12" s="45">
        <v>5824</v>
      </c>
      <c r="D12" s="45"/>
      <c r="E12" s="45"/>
      <c r="F12" s="45"/>
      <c r="G12" s="45">
        <v>5824</v>
      </c>
    </row>
    <row r="13" spans="1:7" ht="18" customHeight="1">
      <c r="A13" s="17" t="s">
        <v>108</v>
      </c>
      <c r="B13" s="17" t="s">
        <v>109</v>
      </c>
      <c r="C13" s="45">
        <v>14972355.16</v>
      </c>
      <c r="D13" s="45">
        <v>14683587.16</v>
      </c>
      <c r="E13" s="45">
        <v>14683587.16</v>
      </c>
      <c r="F13" s="45"/>
      <c r="G13" s="45">
        <v>288768</v>
      </c>
    </row>
    <row r="14" spans="1:7" ht="18" customHeight="1">
      <c r="A14" s="67" t="s">
        <v>110</v>
      </c>
      <c r="B14" s="67" t="s">
        <v>111</v>
      </c>
      <c r="C14" s="45">
        <v>14683587.16</v>
      </c>
      <c r="D14" s="45">
        <v>14683587.16</v>
      </c>
      <c r="E14" s="45">
        <v>14683587.16</v>
      </c>
      <c r="F14" s="45"/>
      <c r="G14" s="45"/>
    </row>
    <row r="15" spans="1:7" ht="18" customHeight="1">
      <c r="A15" s="75" t="s">
        <v>112</v>
      </c>
      <c r="B15" s="75" t="s">
        <v>113</v>
      </c>
      <c r="C15" s="45">
        <v>5838662.5999999996</v>
      </c>
      <c r="D15" s="45">
        <v>5838662.5999999996</v>
      </c>
      <c r="E15" s="45">
        <v>5838662.5999999996</v>
      </c>
      <c r="F15" s="45"/>
      <c r="G15" s="45"/>
    </row>
    <row r="16" spans="1:7" ht="18" customHeight="1">
      <c r="A16" s="75" t="s">
        <v>114</v>
      </c>
      <c r="B16" s="75" t="s">
        <v>115</v>
      </c>
      <c r="C16" s="45">
        <v>7443429.6399999997</v>
      </c>
      <c r="D16" s="45">
        <v>7443429.6399999997</v>
      </c>
      <c r="E16" s="45">
        <v>7443429.6399999997</v>
      </c>
      <c r="F16" s="45"/>
      <c r="G16" s="45"/>
    </row>
    <row r="17" spans="1:7" ht="18" customHeight="1">
      <c r="A17" s="75" t="s">
        <v>116</v>
      </c>
      <c r="B17" s="75" t="s">
        <v>117</v>
      </c>
      <c r="C17" s="45">
        <v>910000</v>
      </c>
      <c r="D17" s="45">
        <v>910000</v>
      </c>
      <c r="E17" s="45">
        <v>910000</v>
      </c>
      <c r="F17" s="45"/>
      <c r="G17" s="45"/>
    </row>
    <row r="18" spans="1:7" ht="18" customHeight="1">
      <c r="A18" s="75" t="s">
        <v>118</v>
      </c>
      <c r="B18" s="75" t="s">
        <v>119</v>
      </c>
      <c r="C18" s="45">
        <v>491494.92</v>
      </c>
      <c r="D18" s="45">
        <v>491494.92</v>
      </c>
      <c r="E18" s="45">
        <v>491494.92</v>
      </c>
      <c r="F18" s="45"/>
      <c r="G18" s="45"/>
    </row>
    <row r="19" spans="1:7" ht="18" customHeight="1">
      <c r="A19" s="67" t="s">
        <v>120</v>
      </c>
      <c r="B19" s="67" t="s">
        <v>121</v>
      </c>
      <c r="C19" s="45">
        <v>288768</v>
      </c>
      <c r="D19" s="45"/>
      <c r="E19" s="45"/>
      <c r="F19" s="45"/>
      <c r="G19" s="45">
        <v>288768</v>
      </c>
    </row>
    <row r="20" spans="1:7" ht="18" customHeight="1">
      <c r="A20" s="75" t="s">
        <v>122</v>
      </c>
      <c r="B20" s="75" t="s">
        <v>123</v>
      </c>
      <c r="C20" s="45">
        <v>288768</v>
      </c>
      <c r="D20" s="45"/>
      <c r="E20" s="45"/>
      <c r="F20" s="45"/>
      <c r="G20" s="45">
        <v>288768</v>
      </c>
    </row>
    <row r="21" spans="1:7" ht="18" customHeight="1">
      <c r="A21" s="17" t="s">
        <v>124</v>
      </c>
      <c r="B21" s="17" t="s">
        <v>125</v>
      </c>
      <c r="C21" s="45">
        <v>8322919.5099999998</v>
      </c>
      <c r="D21" s="45">
        <v>8322919.5099999998</v>
      </c>
      <c r="E21" s="45">
        <v>8322919.5099999998</v>
      </c>
      <c r="F21" s="45"/>
      <c r="G21" s="45"/>
    </row>
    <row r="22" spans="1:7" ht="18" customHeight="1">
      <c r="A22" s="67" t="s">
        <v>126</v>
      </c>
      <c r="B22" s="67" t="s">
        <v>127</v>
      </c>
      <c r="C22" s="45">
        <v>8322919.5099999998</v>
      </c>
      <c r="D22" s="45">
        <v>8322919.5099999998</v>
      </c>
      <c r="E22" s="45">
        <v>8322919.5099999998</v>
      </c>
      <c r="F22" s="45"/>
      <c r="G22" s="45"/>
    </row>
    <row r="23" spans="1:7" ht="18" customHeight="1">
      <c r="A23" s="75" t="s">
        <v>128</v>
      </c>
      <c r="B23" s="75" t="s">
        <v>129</v>
      </c>
      <c r="C23" s="45">
        <v>4076857.38</v>
      </c>
      <c r="D23" s="45">
        <v>4076857.38</v>
      </c>
      <c r="E23" s="45">
        <v>4076857.38</v>
      </c>
      <c r="F23" s="45"/>
      <c r="G23" s="45"/>
    </row>
    <row r="24" spans="1:7" ht="18" customHeight="1">
      <c r="A24" s="75" t="s">
        <v>130</v>
      </c>
      <c r="B24" s="75" t="s">
        <v>131</v>
      </c>
      <c r="C24" s="45">
        <v>4080622.13</v>
      </c>
      <c r="D24" s="45">
        <v>4080622.13</v>
      </c>
      <c r="E24" s="45">
        <v>4080622.13</v>
      </c>
      <c r="F24" s="45"/>
      <c r="G24" s="45"/>
    </row>
    <row r="25" spans="1:7" ht="18" customHeight="1">
      <c r="A25" s="75" t="s">
        <v>132</v>
      </c>
      <c r="B25" s="75" t="s">
        <v>133</v>
      </c>
      <c r="C25" s="45">
        <v>165440</v>
      </c>
      <c r="D25" s="45">
        <v>165440</v>
      </c>
      <c r="E25" s="45">
        <v>165440</v>
      </c>
      <c r="F25" s="45"/>
      <c r="G25" s="45"/>
    </row>
    <row r="26" spans="1:7" ht="18" customHeight="1">
      <c r="A26" s="17" t="s">
        <v>134</v>
      </c>
      <c r="B26" s="17" t="s">
        <v>135</v>
      </c>
      <c r="C26" s="45">
        <v>5582572</v>
      </c>
      <c r="D26" s="45">
        <v>5582572</v>
      </c>
      <c r="E26" s="45">
        <v>5582572</v>
      </c>
      <c r="F26" s="45"/>
      <c r="G26" s="45"/>
    </row>
    <row r="27" spans="1:7" ht="18" customHeight="1">
      <c r="A27" s="67" t="s">
        <v>136</v>
      </c>
      <c r="B27" s="67" t="s">
        <v>137</v>
      </c>
      <c r="C27" s="45">
        <v>5582572</v>
      </c>
      <c r="D27" s="45">
        <v>5582572</v>
      </c>
      <c r="E27" s="45">
        <v>5582572</v>
      </c>
      <c r="F27" s="45"/>
      <c r="G27" s="45"/>
    </row>
    <row r="28" spans="1:7" ht="18" customHeight="1">
      <c r="A28" s="75" t="s">
        <v>138</v>
      </c>
      <c r="B28" s="75" t="s">
        <v>139</v>
      </c>
      <c r="C28" s="45">
        <v>5582572</v>
      </c>
      <c r="D28" s="45">
        <v>5582572</v>
      </c>
      <c r="E28" s="45">
        <v>5582572</v>
      </c>
      <c r="F28" s="45"/>
      <c r="G28" s="45"/>
    </row>
    <row r="29" spans="1:7" ht="18" customHeight="1">
      <c r="A29" s="129" t="s">
        <v>178</v>
      </c>
      <c r="B29" s="130" t="s">
        <v>178</v>
      </c>
      <c r="C29" s="45">
        <v>83319118.790000007</v>
      </c>
      <c r="D29" s="45">
        <v>82736745.670000002</v>
      </c>
      <c r="E29" s="45">
        <v>82262145.670000002</v>
      </c>
      <c r="F29" s="45">
        <v>474600</v>
      </c>
      <c r="G29" s="45">
        <v>582373.12</v>
      </c>
    </row>
  </sheetData>
  <mergeCells count="6">
    <mergeCell ref="A2:G2"/>
    <mergeCell ref="A4:B4"/>
    <mergeCell ref="D4:F4"/>
    <mergeCell ref="A29:B29"/>
    <mergeCell ref="C4:C5"/>
    <mergeCell ref="G4:G5"/>
  </mergeCells>
  <phoneticPr fontId="16" type="noConversion"/>
  <printOptions horizontalCentered="1"/>
  <pageMargins left="0.37" right="0.37" top="0.56000000000000005" bottom="0.56000000000000005" header="0.48" footer="0.48"/>
  <pageSetup paperSize="9" fitToHeight="10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F9"/>
  <sheetViews>
    <sheetView showZeros="0" workbookViewId="0">
      <selection activeCell="C11" sqref="C11"/>
    </sheetView>
  </sheetViews>
  <sheetFormatPr defaultColWidth="10.375" defaultRowHeight="14.25" customHeight="1"/>
  <cols>
    <col min="1" max="6" width="28.125" customWidth="1"/>
  </cols>
  <sheetData>
    <row r="1" spans="1:6" ht="14.25" customHeight="1">
      <c r="A1" s="22"/>
      <c r="B1" s="22"/>
      <c r="C1" s="22"/>
      <c r="D1" s="22"/>
      <c r="E1" s="21"/>
      <c r="F1" s="73" t="s">
        <v>179</v>
      </c>
    </row>
    <row r="2" spans="1:6" ht="41.25" customHeight="1">
      <c r="A2" s="135" t="str">
        <f>"2026"&amp;"年一般公共预算“三公”经费支出预算表"</f>
        <v>2026年一般公共预算“三公”经费支出预算表</v>
      </c>
      <c r="B2" s="136"/>
      <c r="C2" s="136"/>
      <c r="D2" s="136"/>
      <c r="E2" s="137"/>
      <c r="F2" s="136"/>
    </row>
    <row r="3" spans="1:6" ht="14.25" customHeight="1">
      <c r="A3" s="138" t="str">
        <f>"单位名称："&amp;"宜良县匡远街道中心学校"</f>
        <v>单位名称：宜良县匡远街道中心学校</v>
      </c>
      <c r="B3" s="139"/>
      <c r="D3" s="22"/>
      <c r="E3" s="21"/>
      <c r="F3" s="24" t="s">
        <v>1</v>
      </c>
    </row>
    <row r="4" spans="1:6" ht="27" customHeight="1">
      <c r="A4" s="140" t="s">
        <v>180</v>
      </c>
      <c r="B4" s="140" t="s">
        <v>181</v>
      </c>
      <c r="C4" s="100" t="s">
        <v>182</v>
      </c>
      <c r="D4" s="140"/>
      <c r="E4" s="141"/>
      <c r="F4" s="140" t="s">
        <v>183</v>
      </c>
    </row>
    <row r="5" spans="1:6" ht="28.5" customHeight="1">
      <c r="A5" s="142"/>
      <c r="B5" s="143"/>
      <c r="C5" s="25" t="s">
        <v>56</v>
      </c>
      <c r="D5" s="25" t="s">
        <v>184</v>
      </c>
      <c r="E5" s="25" t="s">
        <v>185</v>
      </c>
      <c r="F5" s="144"/>
    </row>
    <row r="6" spans="1:6" ht="17.25" customHeight="1">
      <c r="A6" s="29" t="s">
        <v>81</v>
      </c>
      <c r="B6" s="29" t="s">
        <v>82</v>
      </c>
      <c r="C6" s="29" t="s">
        <v>83</v>
      </c>
      <c r="D6" s="29" t="s">
        <v>84</v>
      </c>
      <c r="E6" s="29" t="s">
        <v>85</v>
      </c>
      <c r="F6" s="29" t="s">
        <v>86</v>
      </c>
    </row>
    <row r="7" spans="1:6" ht="17.25" customHeight="1">
      <c r="A7" s="45"/>
      <c r="B7" s="45"/>
      <c r="C7" s="45"/>
      <c r="D7" s="45"/>
      <c r="E7" s="45"/>
      <c r="F7" s="45"/>
    </row>
    <row r="9" spans="1:6" ht="182.1" customHeight="1">
      <c r="A9" s="223" t="s">
        <v>186</v>
      </c>
      <c r="B9" s="223"/>
      <c r="C9" s="223"/>
      <c r="D9" s="223"/>
      <c r="E9" s="223"/>
    </row>
  </sheetData>
  <mergeCells count="7">
    <mergeCell ref="A9:E9"/>
    <mergeCell ref="A2:F2"/>
    <mergeCell ref="A3:B3"/>
    <mergeCell ref="C4:E4"/>
    <mergeCell ref="A4:A5"/>
    <mergeCell ref="B4:B5"/>
    <mergeCell ref="F4:F5"/>
  </mergeCells>
  <phoneticPr fontId="16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W38"/>
  <sheetViews>
    <sheetView showZeros="0" topLeftCell="A17" workbookViewId="0">
      <selection activeCell="A9" sqref="A9:XFD9"/>
    </sheetView>
  </sheetViews>
  <sheetFormatPr defaultColWidth="9.125" defaultRowHeight="14.25" customHeight="1"/>
  <cols>
    <col min="1" max="1" width="32.875" customWidth="1"/>
    <col min="2" max="2" width="20.75" customWidth="1"/>
    <col min="3" max="3" width="31.25" customWidth="1"/>
    <col min="4" max="4" width="10.125" customWidth="1"/>
    <col min="5" max="5" width="17.625" customWidth="1"/>
    <col min="6" max="6" width="10.25" customWidth="1"/>
    <col min="7" max="7" width="23" customWidth="1"/>
    <col min="8" max="23" width="18.75" customWidth="1"/>
  </cols>
  <sheetData>
    <row r="1" spans="1:23" ht="13.5" customHeight="1">
      <c r="B1" s="70"/>
      <c r="D1" s="71"/>
      <c r="E1" s="71"/>
      <c r="F1" s="71"/>
      <c r="G1" s="71"/>
      <c r="H1" s="46"/>
      <c r="I1" s="46"/>
      <c r="J1" s="46"/>
      <c r="K1" s="46"/>
      <c r="L1" s="46"/>
      <c r="M1" s="46"/>
      <c r="Q1" s="46"/>
      <c r="U1" s="70"/>
      <c r="W1" s="2" t="s">
        <v>187</v>
      </c>
    </row>
    <row r="2" spans="1:23" ht="45.75" customHeight="1">
      <c r="A2" s="145" t="str">
        <f>"2026"&amp;"年部门基本支出预算表"</f>
        <v>2026年部门基本支出预算表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6"/>
      <c r="O2" s="146"/>
      <c r="P2" s="146"/>
      <c r="Q2" s="145"/>
      <c r="R2" s="145"/>
      <c r="S2" s="145"/>
      <c r="T2" s="145"/>
      <c r="U2" s="145"/>
      <c r="V2" s="145"/>
      <c r="W2" s="145"/>
    </row>
    <row r="3" spans="1:23" ht="18.75" customHeight="1">
      <c r="A3" s="147" t="str">
        <f>"单位名称："&amp;"宜良县匡远街道中心学校"</f>
        <v>单位名称：宜良县匡远街道中心学校</v>
      </c>
      <c r="B3" s="148"/>
      <c r="C3" s="148"/>
      <c r="D3" s="148"/>
      <c r="E3" s="148"/>
      <c r="F3" s="148"/>
      <c r="G3" s="148"/>
      <c r="H3" s="49"/>
      <c r="I3" s="49"/>
      <c r="J3" s="49"/>
      <c r="K3" s="49"/>
      <c r="L3" s="49"/>
      <c r="M3" s="49"/>
      <c r="N3" s="4"/>
      <c r="O3" s="4"/>
      <c r="P3" s="4"/>
      <c r="Q3" s="49"/>
      <c r="U3" s="70"/>
      <c r="W3" s="2" t="s">
        <v>1</v>
      </c>
    </row>
    <row r="4" spans="1:23" ht="18" customHeight="1">
      <c r="A4" s="157" t="s">
        <v>188</v>
      </c>
      <c r="B4" s="157" t="s">
        <v>189</v>
      </c>
      <c r="C4" s="157" t="s">
        <v>190</v>
      </c>
      <c r="D4" s="157" t="s">
        <v>191</v>
      </c>
      <c r="E4" s="157" t="s">
        <v>192</v>
      </c>
      <c r="F4" s="157" t="s">
        <v>193</v>
      </c>
      <c r="G4" s="157" t="s">
        <v>194</v>
      </c>
      <c r="H4" s="126" t="s">
        <v>195</v>
      </c>
      <c r="I4" s="149" t="s">
        <v>195</v>
      </c>
      <c r="J4" s="149"/>
      <c r="K4" s="149"/>
      <c r="L4" s="149"/>
      <c r="M4" s="149"/>
      <c r="N4" s="127"/>
      <c r="O4" s="127"/>
      <c r="P4" s="127"/>
      <c r="Q4" s="150" t="s">
        <v>60</v>
      </c>
      <c r="R4" s="149" t="s">
        <v>61</v>
      </c>
      <c r="S4" s="149"/>
      <c r="T4" s="149"/>
      <c r="U4" s="149"/>
      <c r="V4" s="149"/>
      <c r="W4" s="151"/>
    </row>
    <row r="5" spans="1:23" ht="18" customHeight="1">
      <c r="A5" s="158"/>
      <c r="B5" s="161"/>
      <c r="C5" s="158"/>
      <c r="D5" s="158"/>
      <c r="E5" s="158"/>
      <c r="F5" s="158"/>
      <c r="G5" s="158"/>
      <c r="H5" s="131" t="s">
        <v>196</v>
      </c>
      <c r="I5" s="126" t="s">
        <v>57</v>
      </c>
      <c r="J5" s="149"/>
      <c r="K5" s="149"/>
      <c r="L5" s="149"/>
      <c r="M5" s="151"/>
      <c r="N5" s="152" t="s">
        <v>197</v>
      </c>
      <c r="O5" s="127"/>
      <c r="P5" s="128"/>
      <c r="Q5" s="157" t="s">
        <v>60</v>
      </c>
      <c r="R5" s="126" t="s">
        <v>61</v>
      </c>
      <c r="S5" s="150" t="s">
        <v>63</v>
      </c>
      <c r="T5" s="149" t="s">
        <v>61</v>
      </c>
      <c r="U5" s="150" t="s">
        <v>65</v>
      </c>
      <c r="V5" s="150" t="s">
        <v>66</v>
      </c>
      <c r="W5" s="153" t="s">
        <v>67</v>
      </c>
    </row>
    <row r="6" spans="1:23" ht="19.5" customHeight="1">
      <c r="A6" s="159"/>
      <c r="B6" s="159"/>
      <c r="C6" s="159"/>
      <c r="D6" s="159"/>
      <c r="E6" s="159"/>
      <c r="F6" s="159"/>
      <c r="G6" s="159"/>
      <c r="H6" s="159"/>
      <c r="I6" s="162" t="s">
        <v>198</v>
      </c>
      <c r="J6" s="157" t="s">
        <v>199</v>
      </c>
      <c r="K6" s="157" t="s">
        <v>200</v>
      </c>
      <c r="L6" s="157" t="s">
        <v>201</v>
      </c>
      <c r="M6" s="157" t="s">
        <v>202</v>
      </c>
      <c r="N6" s="157" t="s">
        <v>57</v>
      </c>
      <c r="O6" s="157" t="s">
        <v>58</v>
      </c>
      <c r="P6" s="157" t="s">
        <v>59</v>
      </c>
      <c r="Q6" s="159"/>
      <c r="R6" s="157" t="s">
        <v>56</v>
      </c>
      <c r="S6" s="157" t="s">
        <v>63</v>
      </c>
      <c r="T6" s="157" t="s">
        <v>203</v>
      </c>
      <c r="U6" s="157" t="s">
        <v>65</v>
      </c>
      <c r="V6" s="157" t="s">
        <v>66</v>
      </c>
      <c r="W6" s="157" t="s">
        <v>67</v>
      </c>
    </row>
    <row r="7" spans="1:23" ht="37.5" customHeight="1">
      <c r="A7" s="160"/>
      <c r="B7" s="160"/>
      <c r="C7" s="160"/>
      <c r="D7" s="160"/>
      <c r="E7" s="160"/>
      <c r="F7" s="160"/>
      <c r="G7" s="160"/>
      <c r="H7" s="160"/>
      <c r="I7" s="163" t="s">
        <v>56</v>
      </c>
      <c r="J7" s="164" t="s">
        <v>204</v>
      </c>
      <c r="K7" s="164" t="s">
        <v>200</v>
      </c>
      <c r="L7" s="164" t="s">
        <v>201</v>
      </c>
      <c r="M7" s="164" t="s">
        <v>202</v>
      </c>
      <c r="N7" s="164" t="s">
        <v>200</v>
      </c>
      <c r="O7" s="164" t="s">
        <v>201</v>
      </c>
      <c r="P7" s="164" t="s">
        <v>202</v>
      </c>
      <c r="Q7" s="164" t="s">
        <v>60</v>
      </c>
      <c r="R7" s="164" t="s">
        <v>56</v>
      </c>
      <c r="S7" s="164" t="s">
        <v>63</v>
      </c>
      <c r="T7" s="164" t="s">
        <v>203</v>
      </c>
      <c r="U7" s="164" t="s">
        <v>65</v>
      </c>
      <c r="V7" s="164" t="s">
        <v>66</v>
      </c>
      <c r="W7" s="164" t="s">
        <v>67</v>
      </c>
    </row>
    <row r="8" spans="1:23" ht="14.25" customHeight="1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  <c r="J8" s="16">
        <v>10</v>
      </c>
      <c r="K8" s="16">
        <v>11</v>
      </c>
      <c r="L8" s="16">
        <v>12</v>
      </c>
      <c r="M8" s="16">
        <v>13</v>
      </c>
      <c r="N8" s="16">
        <v>14</v>
      </c>
      <c r="O8" s="16">
        <v>15</v>
      </c>
      <c r="P8" s="16">
        <v>16</v>
      </c>
      <c r="Q8" s="16">
        <v>17</v>
      </c>
      <c r="R8" s="16">
        <v>18</v>
      </c>
      <c r="S8" s="16">
        <v>19</v>
      </c>
      <c r="T8" s="16">
        <v>20</v>
      </c>
      <c r="U8" s="16">
        <v>21</v>
      </c>
      <c r="V8" s="16">
        <v>22</v>
      </c>
      <c r="W8" s="16">
        <v>23</v>
      </c>
    </row>
    <row r="9" spans="1:23" ht="20.25" customHeight="1">
      <c r="A9" s="34" t="s">
        <v>205</v>
      </c>
      <c r="B9" s="34"/>
      <c r="C9" s="34"/>
      <c r="D9" s="34"/>
      <c r="E9" s="34"/>
      <c r="F9" s="34"/>
      <c r="G9" s="34"/>
      <c r="H9" s="45">
        <v>82736745.670000002</v>
      </c>
      <c r="I9" s="45">
        <v>82736745.670000002</v>
      </c>
      <c r="J9" s="45"/>
      <c r="K9" s="45"/>
      <c r="L9" s="45">
        <v>82736745.670000002</v>
      </c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 ht="20.25" customHeight="1">
      <c r="A10" s="72" t="s">
        <v>69</v>
      </c>
      <c r="B10" s="34" t="s">
        <v>206</v>
      </c>
      <c r="C10" s="34" t="s">
        <v>207</v>
      </c>
      <c r="D10" s="34" t="s">
        <v>102</v>
      </c>
      <c r="E10" s="34" t="s">
        <v>103</v>
      </c>
      <c r="F10" s="34" t="s">
        <v>208</v>
      </c>
      <c r="G10" s="34" t="s">
        <v>209</v>
      </c>
      <c r="H10" s="45">
        <v>24008453</v>
      </c>
      <c r="I10" s="45">
        <v>24008453</v>
      </c>
      <c r="J10" s="45"/>
      <c r="K10" s="45"/>
      <c r="L10" s="45">
        <v>24008453</v>
      </c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 ht="20.25" customHeight="1">
      <c r="A11" s="72" t="s">
        <v>69</v>
      </c>
      <c r="B11" s="34" t="s">
        <v>206</v>
      </c>
      <c r="C11" s="34" t="s">
        <v>207</v>
      </c>
      <c r="D11" s="34" t="s">
        <v>102</v>
      </c>
      <c r="E11" s="34" t="s">
        <v>103</v>
      </c>
      <c r="F11" s="34" t="s">
        <v>210</v>
      </c>
      <c r="G11" s="34" t="s">
        <v>211</v>
      </c>
      <c r="H11" s="45">
        <v>1360392</v>
      </c>
      <c r="I11" s="45">
        <v>1360392</v>
      </c>
      <c r="J11" s="14"/>
      <c r="K11" s="14"/>
      <c r="L11" s="45">
        <v>1360392</v>
      </c>
      <c r="M11" s="14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 ht="20.25" customHeight="1">
      <c r="A12" s="72" t="s">
        <v>69</v>
      </c>
      <c r="B12" s="34" t="s">
        <v>206</v>
      </c>
      <c r="C12" s="34" t="s">
        <v>207</v>
      </c>
      <c r="D12" s="34" t="s">
        <v>102</v>
      </c>
      <c r="E12" s="34" t="s">
        <v>103</v>
      </c>
      <c r="F12" s="34" t="s">
        <v>210</v>
      </c>
      <c r="G12" s="34" t="s">
        <v>211</v>
      </c>
      <c r="H12" s="45">
        <v>2256000</v>
      </c>
      <c r="I12" s="45">
        <v>2256000</v>
      </c>
      <c r="J12" s="14"/>
      <c r="K12" s="14"/>
      <c r="L12" s="45">
        <v>2256000</v>
      </c>
      <c r="M12" s="14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 ht="20.25" customHeight="1">
      <c r="A13" s="72" t="s">
        <v>69</v>
      </c>
      <c r="B13" s="34" t="s">
        <v>206</v>
      </c>
      <c r="C13" s="34" t="s">
        <v>207</v>
      </c>
      <c r="D13" s="34" t="s">
        <v>102</v>
      </c>
      <c r="E13" s="34" t="s">
        <v>103</v>
      </c>
      <c r="F13" s="34" t="s">
        <v>210</v>
      </c>
      <c r="G13" s="34" t="s">
        <v>211</v>
      </c>
      <c r="H13" s="45">
        <v>1371000</v>
      </c>
      <c r="I13" s="45">
        <v>1371000</v>
      </c>
      <c r="J13" s="14"/>
      <c r="K13" s="14"/>
      <c r="L13" s="45">
        <v>1371000</v>
      </c>
      <c r="M13" s="14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 ht="20.25" customHeight="1">
      <c r="A14" s="72" t="s">
        <v>69</v>
      </c>
      <c r="B14" s="34" t="s">
        <v>206</v>
      </c>
      <c r="C14" s="34" t="s">
        <v>207</v>
      </c>
      <c r="D14" s="34" t="s">
        <v>102</v>
      </c>
      <c r="E14" s="34" t="s">
        <v>103</v>
      </c>
      <c r="F14" s="34" t="s">
        <v>212</v>
      </c>
      <c r="G14" s="34" t="s">
        <v>213</v>
      </c>
      <c r="H14" s="45">
        <v>2000704</v>
      </c>
      <c r="I14" s="45">
        <v>2000704</v>
      </c>
      <c r="J14" s="14"/>
      <c r="K14" s="14"/>
      <c r="L14" s="45">
        <v>2000704</v>
      </c>
      <c r="M14" s="14"/>
      <c r="N14" s="45"/>
      <c r="O14" s="45"/>
      <c r="P14" s="45"/>
      <c r="Q14" s="45"/>
      <c r="R14" s="45"/>
      <c r="S14" s="45"/>
      <c r="T14" s="45"/>
      <c r="U14" s="45"/>
      <c r="V14" s="45"/>
      <c r="W14" s="45"/>
    </row>
    <row r="15" spans="1:23" ht="20.25" customHeight="1">
      <c r="A15" s="72" t="s">
        <v>69</v>
      </c>
      <c r="B15" s="34" t="s">
        <v>206</v>
      </c>
      <c r="C15" s="34" t="s">
        <v>207</v>
      </c>
      <c r="D15" s="34" t="s">
        <v>102</v>
      </c>
      <c r="E15" s="34" t="s">
        <v>103</v>
      </c>
      <c r="F15" s="34" t="s">
        <v>214</v>
      </c>
      <c r="G15" s="34" t="s">
        <v>215</v>
      </c>
      <c r="H15" s="45">
        <v>7752576</v>
      </c>
      <c r="I15" s="45">
        <v>7752576</v>
      </c>
      <c r="J15" s="14"/>
      <c r="K15" s="14"/>
      <c r="L15" s="45">
        <v>7752576</v>
      </c>
      <c r="M15" s="14"/>
      <c r="N15" s="45"/>
      <c r="O15" s="45"/>
      <c r="P15" s="45"/>
      <c r="Q15" s="45"/>
      <c r="R15" s="45"/>
      <c r="S15" s="45"/>
      <c r="T15" s="45"/>
      <c r="U15" s="45"/>
      <c r="V15" s="45"/>
      <c r="W15" s="45"/>
    </row>
    <row r="16" spans="1:23" ht="20.25" customHeight="1">
      <c r="A16" s="72" t="s">
        <v>69</v>
      </c>
      <c r="B16" s="34" t="s">
        <v>206</v>
      </c>
      <c r="C16" s="34" t="s">
        <v>207</v>
      </c>
      <c r="D16" s="34" t="s">
        <v>102</v>
      </c>
      <c r="E16" s="34" t="s">
        <v>103</v>
      </c>
      <c r="F16" s="34" t="s">
        <v>214</v>
      </c>
      <c r="G16" s="34" t="s">
        <v>215</v>
      </c>
      <c r="H16" s="45">
        <v>7348422</v>
      </c>
      <c r="I16" s="45">
        <v>7348422</v>
      </c>
      <c r="J16" s="14"/>
      <c r="K16" s="14"/>
      <c r="L16" s="45">
        <v>7348422</v>
      </c>
      <c r="M16" s="14"/>
      <c r="N16" s="45"/>
      <c r="O16" s="45"/>
      <c r="P16" s="45"/>
      <c r="Q16" s="45"/>
      <c r="R16" s="45"/>
      <c r="S16" s="45"/>
      <c r="T16" s="45"/>
      <c r="U16" s="45"/>
      <c r="V16" s="45"/>
      <c r="W16" s="45"/>
    </row>
    <row r="17" spans="1:23" ht="20.25" customHeight="1">
      <c r="A17" s="72" t="s">
        <v>69</v>
      </c>
      <c r="B17" s="34" t="s">
        <v>206</v>
      </c>
      <c r="C17" s="34" t="s">
        <v>207</v>
      </c>
      <c r="D17" s="34" t="s">
        <v>102</v>
      </c>
      <c r="E17" s="34" t="s">
        <v>103</v>
      </c>
      <c r="F17" s="34" t="s">
        <v>214</v>
      </c>
      <c r="G17" s="34" t="s">
        <v>215</v>
      </c>
      <c r="H17" s="45">
        <v>4086240</v>
      </c>
      <c r="I17" s="45">
        <v>4086240</v>
      </c>
      <c r="J17" s="14"/>
      <c r="K17" s="14"/>
      <c r="L17" s="45">
        <v>4086240</v>
      </c>
      <c r="M17" s="14"/>
      <c r="N17" s="45"/>
      <c r="O17" s="45"/>
      <c r="P17" s="45"/>
      <c r="Q17" s="45"/>
      <c r="R17" s="45"/>
      <c r="S17" s="45"/>
      <c r="T17" s="45"/>
      <c r="U17" s="45"/>
      <c r="V17" s="45"/>
      <c r="W17" s="45"/>
    </row>
    <row r="18" spans="1:23" ht="20.25" customHeight="1">
      <c r="A18" s="72" t="s">
        <v>69</v>
      </c>
      <c r="B18" s="34" t="s">
        <v>216</v>
      </c>
      <c r="C18" s="34" t="s">
        <v>217</v>
      </c>
      <c r="D18" s="34" t="s">
        <v>114</v>
      </c>
      <c r="E18" s="34" t="s">
        <v>115</v>
      </c>
      <c r="F18" s="34" t="s">
        <v>218</v>
      </c>
      <c r="G18" s="34" t="s">
        <v>219</v>
      </c>
      <c r="H18" s="45">
        <v>7443429.6399999997</v>
      </c>
      <c r="I18" s="45">
        <v>7443429.6399999997</v>
      </c>
      <c r="J18" s="14"/>
      <c r="K18" s="14"/>
      <c r="L18" s="45">
        <v>7443429.6399999997</v>
      </c>
      <c r="M18" s="14"/>
      <c r="N18" s="45"/>
      <c r="O18" s="45"/>
      <c r="P18" s="45"/>
      <c r="Q18" s="45"/>
      <c r="R18" s="45"/>
      <c r="S18" s="45"/>
      <c r="T18" s="45"/>
      <c r="U18" s="45"/>
      <c r="V18" s="45"/>
      <c r="W18" s="45"/>
    </row>
    <row r="19" spans="1:23" ht="20.25" customHeight="1">
      <c r="A19" s="72" t="s">
        <v>69</v>
      </c>
      <c r="B19" s="34" t="s">
        <v>216</v>
      </c>
      <c r="C19" s="34" t="s">
        <v>217</v>
      </c>
      <c r="D19" s="34" t="s">
        <v>116</v>
      </c>
      <c r="E19" s="34" t="s">
        <v>117</v>
      </c>
      <c r="F19" s="34" t="s">
        <v>220</v>
      </c>
      <c r="G19" s="34" t="s">
        <v>221</v>
      </c>
      <c r="H19" s="45">
        <v>910000</v>
      </c>
      <c r="I19" s="45">
        <v>910000</v>
      </c>
      <c r="J19" s="14"/>
      <c r="K19" s="14"/>
      <c r="L19" s="45">
        <v>910000</v>
      </c>
      <c r="M19" s="14"/>
      <c r="N19" s="45"/>
      <c r="O19" s="45"/>
      <c r="P19" s="45"/>
      <c r="Q19" s="45"/>
      <c r="R19" s="45"/>
      <c r="S19" s="45"/>
      <c r="T19" s="45"/>
      <c r="U19" s="45"/>
      <c r="V19" s="45"/>
      <c r="W19" s="45"/>
    </row>
    <row r="20" spans="1:23" ht="20.25" customHeight="1">
      <c r="A20" s="72" t="s">
        <v>69</v>
      </c>
      <c r="B20" s="34" t="s">
        <v>216</v>
      </c>
      <c r="C20" s="34" t="s">
        <v>217</v>
      </c>
      <c r="D20" s="34" t="s">
        <v>128</v>
      </c>
      <c r="E20" s="34" t="s">
        <v>129</v>
      </c>
      <c r="F20" s="34" t="s">
        <v>222</v>
      </c>
      <c r="G20" s="34" t="s">
        <v>223</v>
      </c>
      <c r="H20" s="45">
        <v>205016</v>
      </c>
      <c r="I20" s="45">
        <v>205016</v>
      </c>
      <c r="J20" s="14"/>
      <c r="K20" s="14"/>
      <c r="L20" s="45">
        <v>205016</v>
      </c>
      <c r="M20" s="14"/>
      <c r="N20" s="45"/>
      <c r="O20" s="45"/>
      <c r="P20" s="45"/>
      <c r="Q20" s="45"/>
      <c r="R20" s="45"/>
      <c r="S20" s="45"/>
      <c r="T20" s="45"/>
      <c r="U20" s="45"/>
      <c r="V20" s="45"/>
      <c r="W20" s="45"/>
    </row>
    <row r="21" spans="1:23" ht="20.25" customHeight="1">
      <c r="A21" s="72" t="s">
        <v>69</v>
      </c>
      <c r="B21" s="34" t="s">
        <v>216</v>
      </c>
      <c r="C21" s="34" t="s">
        <v>217</v>
      </c>
      <c r="D21" s="34" t="s">
        <v>128</v>
      </c>
      <c r="E21" s="34" t="s">
        <v>129</v>
      </c>
      <c r="F21" s="34" t="s">
        <v>222</v>
      </c>
      <c r="G21" s="34" t="s">
        <v>223</v>
      </c>
      <c r="H21" s="45">
        <v>196648</v>
      </c>
      <c r="I21" s="45">
        <v>196648</v>
      </c>
      <c r="J21" s="14"/>
      <c r="K21" s="14"/>
      <c r="L21" s="45">
        <v>196648</v>
      </c>
      <c r="M21" s="14"/>
      <c r="N21" s="45"/>
      <c r="O21" s="45"/>
      <c r="P21" s="45"/>
      <c r="Q21" s="45"/>
      <c r="R21" s="45"/>
      <c r="S21" s="45"/>
      <c r="T21" s="45"/>
      <c r="U21" s="45"/>
      <c r="V21" s="45"/>
      <c r="W21" s="45"/>
    </row>
    <row r="22" spans="1:23" ht="20.25" customHeight="1">
      <c r="A22" s="72" t="s">
        <v>69</v>
      </c>
      <c r="B22" s="34" t="s">
        <v>216</v>
      </c>
      <c r="C22" s="34" t="s">
        <v>217</v>
      </c>
      <c r="D22" s="34" t="s">
        <v>128</v>
      </c>
      <c r="E22" s="34" t="s">
        <v>129</v>
      </c>
      <c r="F22" s="34" t="s">
        <v>222</v>
      </c>
      <c r="G22" s="34" t="s">
        <v>223</v>
      </c>
      <c r="H22" s="45">
        <v>3675193.38</v>
      </c>
      <c r="I22" s="45">
        <v>3675193.38</v>
      </c>
      <c r="J22" s="14"/>
      <c r="K22" s="14"/>
      <c r="L22" s="45">
        <v>3675193.38</v>
      </c>
      <c r="M22" s="14"/>
      <c r="N22" s="45"/>
      <c r="O22" s="45"/>
      <c r="P22" s="45"/>
      <c r="Q22" s="45"/>
      <c r="R22" s="45"/>
      <c r="S22" s="45"/>
      <c r="T22" s="45"/>
      <c r="U22" s="45"/>
      <c r="V22" s="45"/>
      <c r="W22" s="45"/>
    </row>
    <row r="23" spans="1:23" ht="20.25" customHeight="1">
      <c r="A23" s="72" t="s">
        <v>69</v>
      </c>
      <c r="B23" s="34" t="s">
        <v>216</v>
      </c>
      <c r="C23" s="34" t="s">
        <v>217</v>
      </c>
      <c r="D23" s="34" t="s">
        <v>130</v>
      </c>
      <c r="E23" s="34" t="s">
        <v>131</v>
      </c>
      <c r="F23" s="34" t="s">
        <v>224</v>
      </c>
      <c r="G23" s="34" t="s">
        <v>225</v>
      </c>
      <c r="H23" s="45">
        <v>1754550.37</v>
      </c>
      <c r="I23" s="45">
        <v>1754550.37</v>
      </c>
      <c r="J23" s="14"/>
      <c r="K23" s="14"/>
      <c r="L23" s="45">
        <v>1754550.37</v>
      </c>
      <c r="M23" s="14"/>
      <c r="N23" s="45"/>
      <c r="O23" s="45"/>
      <c r="P23" s="45"/>
      <c r="Q23" s="45"/>
      <c r="R23" s="45"/>
      <c r="S23" s="45"/>
      <c r="T23" s="45"/>
      <c r="U23" s="45"/>
      <c r="V23" s="45"/>
      <c r="W23" s="45"/>
    </row>
    <row r="24" spans="1:23" ht="20.25" customHeight="1">
      <c r="A24" s="72" t="s">
        <v>69</v>
      </c>
      <c r="B24" s="34" t="s">
        <v>216</v>
      </c>
      <c r="C24" s="34" t="s">
        <v>217</v>
      </c>
      <c r="D24" s="34" t="s">
        <v>130</v>
      </c>
      <c r="E24" s="34" t="s">
        <v>131</v>
      </c>
      <c r="F24" s="34" t="s">
        <v>224</v>
      </c>
      <c r="G24" s="34" t="s">
        <v>225</v>
      </c>
      <c r="H24" s="45">
        <v>2326071.7599999998</v>
      </c>
      <c r="I24" s="45">
        <v>2326071.7599999998</v>
      </c>
      <c r="J24" s="14"/>
      <c r="K24" s="14"/>
      <c r="L24" s="45">
        <v>2326071.7599999998</v>
      </c>
      <c r="M24" s="14"/>
      <c r="N24" s="45"/>
      <c r="O24" s="45"/>
      <c r="P24" s="45"/>
      <c r="Q24" s="45"/>
      <c r="R24" s="45"/>
      <c r="S24" s="45"/>
      <c r="T24" s="45"/>
      <c r="U24" s="45"/>
      <c r="V24" s="45"/>
      <c r="W24" s="45"/>
    </row>
    <row r="25" spans="1:23" ht="20.25" customHeight="1">
      <c r="A25" s="72" t="s">
        <v>69</v>
      </c>
      <c r="B25" s="34" t="s">
        <v>216</v>
      </c>
      <c r="C25" s="34" t="s">
        <v>217</v>
      </c>
      <c r="D25" s="34" t="s">
        <v>102</v>
      </c>
      <c r="E25" s="34" t="s">
        <v>103</v>
      </c>
      <c r="F25" s="34" t="s">
        <v>226</v>
      </c>
      <c r="G25" s="34" t="s">
        <v>227</v>
      </c>
      <c r="H25" s="45">
        <v>330880</v>
      </c>
      <c r="I25" s="45">
        <v>330880</v>
      </c>
      <c r="J25" s="14"/>
      <c r="K25" s="14"/>
      <c r="L25" s="45">
        <v>330880</v>
      </c>
      <c r="M25" s="14"/>
      <c r="N25" s="45"/>
      <c r="O25" s="45"/>
      <c r="P25" s="45"/>
      <c r="Q25" s="45"/>
      <c r="R25" s="45"/>
      <c r="S25" s="45"/>
      <c r="T25" s="45"/>
      <c r="U25" s="45"/>
      <c r="V25" s="45"/>
      <c r="W25" s="45"/>
    </row>
    <row r="26" spans="1:23" ht="20.25" customHeight="1">
      <c r="A26" s="72" t="s">
        <v>69</v>
      </c>
      <c r="B26" s="34" t="s">
        <v>216</v>
      </c>
      <c r="C26" s="34" t="s">
        <v>217</v>
      </c>
      <c r="D26" s="34" t="s">
        <v>132</v>
      </c>
      <c r="E26" s="34" t="s">
        <v>133</v>
      </c>
      <c r="F26" s="34" t="s">
        <v>226</v>
      </c>
      <c r="G26" s="34" t="s">
        <v>227</v>
      </c>
      <c r="H26" s="45">
        <v>165440</v>
      </c>
      <c r="I26" s="45">
        <v>165440</v>
      </c>
      <c r="J26" s="14"/>
      <c r="K26" s="14"/>
      <c r="L26" s="45">
        <v>165440</v>
      </c>
      <c r="M26" s="14"/>
      <c r="N26" s="45"/>
      <c r="O26" s="45"/>
      <c r="P26" s="45"/>
      <c r="Q26" s="45"/>
      <c r="R26" s="45"/>
      <c r="S26" s="45"/>
      <c r="T26" s="45"/>
      <c r="U26" s="45"/>
      <c r="V26" s="45"/>
      <c r="W26" s="45"/>
    </row>
    <row r="27" spans="1:23" ht="20.25" customHeight="1">
      <c r="A27" s="72" t="s">
        <v>69</v>
      </c>
      <c r="B27" s="34" t="s">
        <v>228</v>
      </c>
      <c r="C27" s="34" t="s">
        <v>139</v>
      </c>
      <c r="D27" s="34" t="s">
        <v>138</v>
      </c>
      <c r="E27" s="34" t="s">
        <v>139</v>
      </c>
      <c r="F27" s="34" t="s">
        <v>229</v>
      </c>
      <c r="G27" s="34" t="s">
        <v>139</v>
      </c>
      <c r="H27" s="45">
        <v>5582572</v>
      </c>
      <c r="I27" s="45">
        <v>5582572</v>
      </c>
      <c r="J27" s="14"/>
      <c r="K27" s="14"/>
      <c r="L27" s="45">
        <v>5582572</v>
      </c>
      <c r="M27" s="14"/>
      <c r="N27" s="45"/>
      <c r="O27" s="45"/>
      <c r="P27" s="45"/>
      <c r="Q27" s="45"/>
      <c r="R27" s="45"/>
      <c r="S27" s="45"/>
      <c r="T27" s="45"/>
      <c r="U27" s="45"/>
      <c r="V27" s="45"/>
      <c r="W27" s="45"/>
    </row>
    <row r="28" spans="1:23" ht="20.25" customHeight="1">
      <c r="A28" s="72" t="s">
        <v>69</v>
      </c>
      <c r="B28" s="34" t="s">
        <v>230</v>
      </c>
      <c r="C28" s="34" t="s">
        <v>231</v>
      </c>
      <c r="D28" s="34" t="s">
        <v>112</v>
      </c>
      <c r="E28" s="34" t="s">
        <v>113</v>
      </c>
      <c r="F28" s="34" t="s">
        <v>232</v>
      </c>
      <c r="G28" s="34" t="s">
        <v>233</v>
      </c>
      <c r="H28" s="45">
        <v>193862.6</v>
      </c>
      <c r="I28" s="45">
        <v>193862.6</v>
      </c>
      <c r="J28" s="14"/>
      <c r="K28" s="14"/>
      <c r="L28" s="45">
        <v>193862.6</v>
      </c>
      <c r="M28" s="14"/>
      <c r="N28" s="45"/>
      <c r="O28" s="45"/>
      <c r="P28" s="45"/>
      <c r="Q28" s="45"/>
      <c r="R28" s="45"/>
      <c r="S28" s="45"/>
      <c r="T28" s="45"/>
      <c r="U28" s="45"/>
      <c r="V28" s="45"/>
      <c r="W28" s="45"/>
    </row>
    <row r="29" spans="1:23" ht="20.25" customHeight="1">
      <c r="A29" s="72" t="s">
        <v>69</v>
      </c>
      <c r="B29" s="34" t="s">
        <v>230</v>
      </c>
      <c r="C29" s="34" t="s">
        <v>231</v>
      </c>
      <c r="D29" s="34" t="s">
        <v>112</v>
      </c>
      <c r="E29" s="34" t="s">
        <v>113</v>
      </c>
      <c r="F29" s="34" t="s">
        <v>234</v>
      </c>
      <c r="G29" s="34" t="s">
        <v>235</v>
      </c>
      <c r="H29" s="45">
        <v>5644800</v>
      </c>
      <c r="I29" s="45">
        <v>5644800</v>
      </c>
      <c r="J29" s="14"/>
      <c r="K29" s="14"/>
      <c r="L29" s="45">
        <v>5644800</v>
      </c>
      <c r="M29" s="14"/>
      <c r="N29" s="45"/>
      <c r="O29" s="45"/>
      <c r="P29" s="45"/>
      <c r="Q29" s="45"/>
      <c r="R29" s="45"/>
      <c r="S29" s="45"/>
      <c r="T29" s="45"/>
      <c r="U29" s="45"/>
      <c r="V29" s="45"/>
      <c r="W29" s="45"/>
    </row>
    <row r="30" spans="1:23" ht="20.25" customHeight="1">
      <c r="A30" s="72" t="s">
        <v>69</v>
      </c>
      <c r="B30" s="34" t="s">
        <v>236</v>
      </c>
      <c r="C30" s="34" t="s">
        <v>237</v>
      </c>
      <c r="D30" s="34" t="s">
        <v>118</v>
      </c>
      <c r="E30" s="34" t="s">
        <v>119</v>
      </c>
      <c r="F30" s="34" t="s">
        <v>234</v>
      </c>
      <c r="G30" s="34" t="s">
        <v>235</v>
      </c>
      <c r="H30" s="45">
        <v>491494.92</v>
      </c>
      <c r="I30" s="45">
        <v>491494.92</v>
      </c>
      <c r="J30" s="14"/>
      <c r="K30" s="14"/>
      <c r="L30" s="45">
        <v>491494.92</v>
      </c>
      <c r="M30" s="14"/>
      <c r="N30" s="45"/>
      <c r="O30" s="45"/>
      <c r="P30" s="45"/>
      <c r="Q30" s="45"/>
      <c r="R30" s="45"/>
      <c r="S30" s="45"/>
      <c r="T30" s="45"/>
      <c r="U30" s="45"/>
      <c r="V30" s="45"/>
      <c r="W30" s="45"/>
    </row>
    <row r="31" spans="1:23" ht="20.25" customHeight="1">
      <c r="A31" s="72" t="s">
        <v>69</v>
      </c>
      <c r="B31" s="34" t="s">
        <v>238</v>
      </c>
      <c r="C31" s="34" t="s">
        <v>239</v>
      </c>
      <c r="D31" s="34" t="s">
        <v>102</v>
      </c>
      <c r="E31" s="34" t="s">
        <v>103</v>
      </c>
      <c r="F31" s="34" t="s">
        <v>214</v>
      </c>
      <c r="G31" s="34" t="s">
        <v>215</v>
      </c>
      <c r="H31" s="45">
        <v>3158400</v>
      </c>
      <c r="I31" s="45">
        <v>3158400</v>
      </c>
      <c r="J31" s="14"/>
      <c r="K31" s="14"/>
      <c r="L31" s="45">
        <v>3158400</v>
      </c>
      <c r="M31" s="14"/>
      <c r="N31" s="45"/>
      <c r="O31" s="45"/>
      <c r="P31" s="45"/>
      <c r="Q31" s="45"/>
      <c r="R31" s="45"/>
      <c r="S31" s="45"/>
      <c r="T31" s="45"/>
      <c r="U31" s="45"/>
      <c r="V31" s="45"/>
      <c r="W31" s="45"/>
    </row>
    <row r="32" spans="1:23" ht="20.25" customHeight="1">
      <c r="A32" s="72" t="s">
        <v>69</v>
      </c>
      <c r="B32" s="34" t="s">
        <v>240</v>
      </c>
      <c r="C32" s="34" t="s">
        <v>241</v>
      </c>
      <c r="D32" s="34" t="s">
        <v>100</v>
      </c>
      <c r="E32" s="34" t="s">
        <v>101</v>
      </c>
      <c r="F32" s="34" t="s">
        <v>242</v>
      </c>
      <c r="G32" s="34" t="s">
        <v>243</v>
      </c>
      <c r="H32" s="45">
        <v>204600</v>
      </c>
      <c r="I32" s="45">
        <v>204600</v>
      </c>
      <c r="J32" s="14"/>
      <c r="K32" s="14"/>
      <c r="L32" s="45">
        <v>204600</v>
      </c>
      <c r="M32" s="14"/>
      <c r="N32" s="45"/>
      <c r="O32" s="45"/>
      <c r="P32" s="45"/>
      <c r="Q32" s="45"/>
      <c r="R32" s="45"/>
      <c r="S32" s="45"/>
      <c r="T32" s="45"/>
      <c r="U32" s="45"/>
      <c r="V32" s="45"/>
      <c r="W32" s="45"/>
    </row>
    <row r="33" spans="1:23" ht="20.25" customHeight="1">
      <c r="A33" s="72" t="s">
        <v>69</v>
      </c>
      <c r="B33" s="34" t="s">
        <v>240</v>
      </c>
      <c r="C33" s="34" t="s">
        <v>241</v>
      </c>
      <c r="D33" s="34" t="s">
        <v>100</v>
      </c>
      <c r="E33" s="34" t="s">
        <v>101</v>
      </c>
      <c r="F33" s="34" t="s">
        <v>244</v>
      </c>
      <c r="G33" s="34" t="s">
        <v>245</v>
      </c>
      <c r="H33" s="45">
        <v>60000</v>
      </c>
      <c r="I33" s="45">
        <v>60000</v>
      </c>
      <c r="J33" s="14"/>
      <c r="K33" s="14"/>
      <c r="L33" s="45">
        <v>60000</v>
      </c>
      <c r="M33" s="14"/>
      <c r="N33" s="45"/>
      <c r="O33" s="45"/>
      <c r="P33" s="45"/>
      <c r="Q33" s="45"/>
      <c r="R33" s="45"/>
      <c r="S33" s="45"/>
      <c r="T33" s="45"/>
      <c r="U33" s="45"/>
      <c r="V33" s="45"/>
      <c r="W33" s="45"/>
    </row>
    <row r="34" spans="1:23" ht="20.25" customHeight="1">
      <c r="A34" s="72" t="s">
        <v>69</v>
      </c>
      <c r="B34" s="34" t="s">
        <v>240</v>
      </c>
      <c r="C34" s="34" t="s">
        <v>241</v>
      </c>
      <c r="D34" s="34" t="s">
        <v>100</v>
      </c>
      <c r="E34" s="34" t="s">
        <v>101</v>
      </c>
      <c r="F34" s="34" t="s">
        <v>246</v>
      </c>
      <c r="G34" s="34" t="s">
        <v>247</v>
      </c>
      <c r="H34" s="45">
        <v>60000</v>
      </c>
      <c r="I34" s="45">
        <v>60000</v>
      </c>
      <c r="J34" s="14"/>
      <c r="K34" s="14"/>
      <c r="L34" s="45">
        <v>60000</v>
      </c>
      <c r="M34" s="14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1:23" ht="20.25" customHeight="1">
      <c r="A35" s="72" t="s">
        <v>69</v>
      </c>
      <c r="B35" s="34" t="s">
        <v>240</v>
      </c>
      <c r="C35" s="34" t="s">
        <v>241</v>
      </c>
      <c r="D35" s="34" t="s">
        <v>100</v>
      </c>
      <c r="E35" s="34" t="s">
        <v>101</v>
      </c>
      <c r="F35" s="34" t="s">
        <v>248</v>
      </c>
      <c r="G35" s="34" t="s">
        <v>249</v>
      </c>
      <c r="H35" s="45">
        <v>50000</v>
      </c>
      <c r="I35" s="45">
        <v>50000</v>
      </c>
      <c r="J35" s="14"/>
      <c r="K35" s="14"/>
      <c r="L35" s="45">
        <v>50000</v>
      </c>
      <c r="M35" s="14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3" ht="20.25" customHeight="1">
      <c r="A36" s="72" t="s">
        <v>69</v>
      </c>
      <c r="B36" s="34" t="s">
        <v>240</v>
      </c>
      <c r="C36" s="34" t="s">
        <v>241</v>
      </c>
      <c r="D36" s="34" t="s">
        <v>100</v>
      </c>
      <c r="E36" s="34" t="s">
        <v>101</v>
      </c>
      <c r="F36" s="34" t="s">
        <v>250</v>
      </c>
      <c r="G36" s="34" t="s">
        <v>251</v>
      </c>
      <c r="H36" s="45">
        <v>50000</v>
      </c>
      <c r="I36" s="45">
        <v>50000</v>
      </c>
      <c r="J36" s="14"/>
      <c r="K36" s="14"/>
      <c r="L36" s="45">
        <v>50000</v>
      </c>
      <c r="M36" s="14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1:23" ht="20.25" customHeight="1">
      <c r="A37" s="72" t="s">
        <v>69</v>
      </c>
      <c r="B37" s="34" t="s">
        <v>240</v>
      </c>
      <c r="C37" s="34" t="s">
        <v>241</v>
      </c>
      <c r="D37" s="34" t="s">
        <v>100</v>
      </c>
      <c r="E37" s="34" t="s">
        <v>101</v>
      </c>
      <c r="F37" s="34" t="s">
        <v>252</v>
      </c>
      <c r="G37" s="34" t="s">
        <v>253</v>
      </c>
      <c r="H37" s="45">
        <v>50000</v>
      </c>
      <c r="I37" s="45">
        <v>50000</v>
      </c>
      <c r="J37" s="14"/>
      <c r="K37" s="14"/>
      <c r="L37" s="45">
        <v>50000</v>
      </c>
      <c r="M37" s="14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1:23" ht="17.25" customHeight="1">
      <c r="A38" s="154" t="s">
        <v>178</v>
      </c>
      <c r="B38" s="155"/>
      <c r="C38" s="155"/>
      <c r="D38" s="155"/>
      <c r="E38" s="155"/>
      <c r="F38" s="155"/>
      <c r="G38" s="156"/>
      <c r="H38" s="45">
        <v>82736745.670000002</v>
      </c>
      <c r="I38" s="45">
        <v>82736745.670000002</v>
      </c>
      <c r="J38" s="45"/>
      <c r="K38" s="45"/>
      <c r="L38" s="45">
        <v>82736745.670000002</v>
      </c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</sheetData>
  <mergeCells count="30">
    <mergeCell ref="W6:W7"/>
    <mergeCell ref="R6:R7"/>
    <mergeCell ref="S6:S7"/>
    <mergeCell ref="T6:T7"/>
    <mergeCell ref="U6:U7"/>
    <mergeCell ref="V6:V7"/>
    <mergeCell ref="A38:G38"/>
    <mergeCell ref="A4:A7"/>
    <mergeCell ref="B4:B7"/>
    <mergeCell ref="C4:C7"/>
    <mergeCell ref="D4:D7"/>
    <mergeCell ref="E4:E7"/>
    <mergeCell ref="F4:F7"/>
    <mergeCell ref="G4:G7"/>
    <mergeCell ref="A2:W2"/>
    <mergeCell ref="A3:G3"/>
    <mergeCell ref="H4:W4"/>
    <mergeCell ref="I5:M5"/>
    <mergeCell ref="N5:P5"/>
    <mergeCell ref="R5:W5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W15"/>
  <sheetViews>
    <sheetView showZeros="0" workbookViewId="0"/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68"/>
      <c r="E1" s="1"/>
      <c r="F1" s="1"/>
      <c r="G1" s="1"/>
      <c r="H1" s="1"/>
      <c r="U1" s="68"/>
      <c r="W1" s="69" t="s">
        <v>254</v>
      </c>
    </row>
    <row r="2" spans="1:23" ht="46.5" customHeight="1">
      <c r="A2" s="146" t="str">
        <f>"2026"&amp;"年部门项目支出预算表"</f>
        <v>2026年部门项目支出预算表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</row>
    <row r="3" spans="1:23" ht="13.5" customHeight="1">
      <c r="A3" s="147" t="str">
        <f>"单位名称："&amp;"宜良县匡远街道中心学校"</f>
        <v>单位名称：宜良县匡远街道中心学校</v>
      </c>
      <c r="B3" s="165"/>
      <c r="C3" s="165"/>
      <c r="D3" s="165"/>
      <c r="E3" s="165"/>
      <c r="F3" s="165"/>
      <c r="G3" s="165"/>
      <c r="H3" s="165"/>
      <c r="I3" s="4"/>
      <c r="J3" s="4"/>
      <c r="K3" s="4"/>
      <c r="L3" s="4"/>
      <c r="M3" s="4"/>
      <c r="N3" s="4"/>
      <c r="O3" s="4"/>
      <c r="P3" s="4"/>
      <c r="Q3" s="4"/>
      <c r="U3" s="68"/>
      <c r="W3" s="56" t="s">
        <v>1</v>
      </c>
    </row>
    <row r="4" spans="1:23" ht="21.75" customHeight="1">
      <c r="A4" s="157" t="s">
        <v>255</v>
      </c>
      <c r="B4" s="167" t="s">
        <v>189</v>
      </c>
      <c r="C4" s="157" t="s">
        <v>190</v>
      </c>
      <c r="D4" s="157" t="s">
        <v>256</v>
      </c>
      <c r="E4" s="167" t="s">
        <v>191</v>
      </c>
      <c r="F4" s="167" t="s">
        <v>192</v>
      </c>
      <c r="G4" s="167" t="s">
        <v>193</v>
      </c>
      <c r="H4" s="167" t="s">
        <v>194</v>
      </c>
      <c r="I4" s="170" t="s">
        <v>54</v>
      </c>
      <c r="J4" s="152" t="s">
        <v>257</v>
      </c>
      <c r="K4" s="127"/>
      <c r="L4" s="127"/>
      <c r="M4" s="128"/>
      <c r="N4" s="152" t="s">
        <v>197</v>
      </c>
      <c r="O4" s="127"/>
      <c r="P4" s="128"/>
      <c r="Q4" s="167" t="s">
        <v>60</v>
      </c>
      <c r="R4" s="152" t="s">
        <v>61</v>
      </c>
      <c r="S4" s="127"/>
      <c r="T4" s="127"/>
      <c r="U4" s="127"/>
      <c r="V4" s="127"/>
      <c r="W4" s="128"/>
    </row>
    <row r="5" spans="1:23" ht="21.75" customHeight="1">
      <c r="A5" s="158"/>
      <c r="B5" s="159"/>
      <c r="C5" s="158"/>
      <c r="D5" s="158"/>
      <c r="E5" s="168"/>
      <c r="F5" s="168"/>
      <c r="G5" s="168"/>
      <c r="H5" s="168"/>
      <c r="I5" s="159"/>
      <c r="J5" s="171" t="s">
        <v>57</v>
      </c>
      <c r="K5" s="133"/>
      <c r="L5" s="167" t="s">
        <v>58</v>
      </c>
      <c r="M5" s="167" t="s">
        <v>59</v>
      </c>
      <c r="N5" s="167" t="s">
        <v>57</v>
      </c>
      <c r="O5" s="167" t="s">
        <v>58</v>
      </c>
      <c r="P5" s="167" t="s">
        <v>59</v>
      </c>
      <c r="Q5" s="168"/>
      <c r="R5" s="167" t="s">
        <v>56</v>
      </c>
      <c r="S5" s="167" t="s">
        <v>63</v>
      </c>
      <c r="T5" s="167" t="s">
        <v>203</v>
      </c>
      <c r="U5" s="167" t="s">
        <v>65</v>
      </c>
      <c r="V5" s="167" t="s">
        <v>66</v>
      </c>
      <c r="W5" s="167" t="s">
        <v>67</v>
      </c>
    </row>
    <row r="6" spans="1:23" ht="21" customHeight="1">
      <c r="A6" s="159"/>
      <c r="B6" s="159"/>
      <c r="C6" s="159"/>
      <c r="D6" s="159"/>
      <c r="E6" s="159"/>
      <c r="F6" s="159"/>
      <c r="G6" s="159"/>
      <c r="H6" s="159"/>
      <c r="I6" s="159"/>
      <c r="J6" s="172" t="s">
        <v>56</v>
      </c>
      <c r="K6" s="134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</row>
    <row r="7" spans="1:23" ht="39.75" customHeight="1">
      <c r="A7" s="164"/>
      <c r="B7" s="132"/>
      <c r="C7" s="164"/>
      <c r="D7" s="164"/>
      <c r="E7" s="169"/>
      <c r="F7" s="169"/>
      <c r="G7" s="169"/>
      <c r="H7" s="169"/>
      <c r="I7" s="132"/>
      <c r="J7" s="35" t="s">
        <v>56</v>
      </c>
      <c r="K7" s="35" t="s">
        <v>258</v>
      </c>
      <c r="L7" s="169"/>
      <c r="M7" s="169"/>
      <c r="N7" s="169"/>
      <c r="O7" s="169"/>
      <c r="P7" s="169"/>
      <c r="Q7" s="169"/>
      <c r="R7" s="169"/>
      <c r="S7" s="169"/>
      <c r="T7" s="169"/>
      <c r="U7" s="132"/>
      <c r="V7" s="169"/>
      <c r="W7" s="169"/>
    </row>
    <row r="8" spans="1:23" ht="15" customHeight="1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6">
        <v>12</v>
      </c>
      <c r="M8" s="16">
        <v>13</v>
      </c>
      <c r="N8" s="16">
        <v>14</v>
      </c>
      <c r="O8" s="16">
        <v>15</v>
      </c>
      <c r="P8" s="16">
        <v>16</v>
      </c>
      <c r="Q8" s="16">
        <v>17</v>
      </c>
      <c r="R8" s="16">
        <v>18</v>
      </c>
      <c r="S8" s="16">
        <v>19</v>
      </c>
      <c r="T8" s="16">
        <v>20</v>
      </c>
      <c r="U8" s="10">
        <v>21</v>
      </c>
      <c r="V8" s="16">
        <v>22</v>
      </c>
      <c r="W8" s="10">
        <v>23</v>
      </c>
    </row>
    <row r="9" spans="1:23" ht="21.75" customHeight="1">
      <c r="A9" s="37" t="s">
        <v>259</v>
      </c>
      <c r="B9" s="37" t="s">
        <v>260</v>
      </c>
      <c r="C9" s="37" t="s">
        <v>261</v>
      </c>
      <c r="D9" s="37" t="s">
        <v>69</v>
      </c>
      <c r="E9" s="37" t="s">
        <v>122</v>
      </c>
      <c r="F9" s="37" t="s">
        <v>123</v>
      </c>
      <c r="G9" s="37" t="s">
        <v>262</v>
      </c>
      <c r="H9" s="37" t="s">
        <v>263</v>
      </c>
      <c r="I9" s="45">
        <v>288768</v>
      </c>
      <c r="J9" s="45">
        <v>288768</v>
      </c>
      <c r="K9" s="45">
        <v>288768</v>
      </c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 ht="21.75" customHeight="1">
      <c r="A10" s="37" t="s">
        <v>264</v>
      </c>
      <c r="B10" s="37" t="s">
        <v>265</v>
      </c>
      <c r="C10" s="37" t="s">
        <v>266</v>
      </c>
      <c r="D10" s="37" t="s">
        <v>69</v>
      </c>
      <c r="E10" s="37" t="s">
        <v>102</v>
      </c>
      <c r="F10" s="37" t="s">
        <v>103</v>
      </c>
      <c r="G10" s="37" t="s">
        <v>267</v>
      </c>
      <c r="H10" s="37" t="s">
        <v>264</v>
      </c>
      <c r="I10" s="45">
        <v>4818400</v>
      </c>
      <c r="J10" s="45"/>
      <c r="K10" s="45"/>
      <c r="L10" s="45"/>
      <c r="M10" s="45"/>
      <c r="N10" s="45"/>
      <c r="O10" s="45"/>
      <c r="P10" s="45"/>
      <c r="Q10" s="45"/>
      <c r="R10" s="45">
        <v>4818400</v>
      </c>
      <c r="S10" s="45"/>
      <c r="T10" s="45"/>
      <c r="U10" s="45"/>
      <c r="V10" s="45"/>
      <c r="W10" s="45">
        <v>4818400</v>
      </c>
    </row>
    <row r="11" spans="1:23" ht="21.75" customHeight="1">
      <c r="A11" s="37" t="s">
        <v>268</v>
      </c>
      <c r="B11" s="37" t="s">
        <v>269</v>
      </c>
      <c r="C11" s="37" t="s">
        <v>270</v>
      </c>
      <c r="D11" s="37" t="s">
        <v>69</v>
      </c>
      <c r="E11" s="37" t="s">
        <v>102</v>
      </c>
      <c r="F11" s="37" t="s">
        <v>103</v>
      </c>
      <c r="G11" s="37" t="s">
        <v>242</v>
      </c>
      <c r="H11" s="37" t="s">
        <v>243</v>
      </c>
      <c r="I11" s="45">
        <v>276940.79999999999</v>
      </c>
      <c r="J11" s="45">
        <v>276940.79999999999</v>
      </c>
      <c r="K11" s="45">
        <v>276940.79999999999</v>
      </c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 ht="21.75" customHeight="1">
      <c r="A12" s="37" t="s">
        <v>268</v>
      </c>
      <c r="B12" s="37" t="s">
        <v>271</v>
      </c>
      <c r="C12" s="37" t="s">
        <v>272</v>
      </c>
      <c r="D12" s="37" t="s">
        <v>69</v>
      </c>
      <c r="E12" s="37" t="s">
        <v>102</v>
      </c>
      <c r="F12" s="37" t="s">
        <v>103</v>
      </c>
      <c r="G12" s="37" t="s">
        <v>242</v>
      </c>
      <c r="H12" s="37" t="s">
        <v>243</v>
      </c>
      <c r="I12" s="45">
        <v>1336.32</v>
      </c>
      <c r="J12" s="45">
        <v>1336.32</v>
      </c>
      <c r="K12" s="45">
        <v>1336.32</v>
      </c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 ht="21.75" customHeight="1">
      <c r="A13" s="37" t="s">
        <v>268</v>
      </c>
      <c r="B13" s="37" t="s">
        <v>273</v>
      </c>
      <c r="C13" s="37" t="s">
        <v>274</v>
      </c>
      <c r="D13" s="37" t="s">
        <v>69</v>
      </c>
      <c r="E13" s="37" t="s">
        <v>102</v>
      </c>
      <c r="F13" s="37" t="s">
        <v>103</v>
      </c>
      <c r="G13" s="37" t="s">
        <v>242</v>
      </c>
      <c r="H13" s="37" t="s">
        <v>243</v>
      </c>
      <c r="I13" s="45">
        <v>9504</v>
      </c>
      <c r="J13" s="45">
        <v>9504</v>
      </c>
      <c r="K13" s="45">
        <v>9504</v>
      </c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 ht="21.75" customHeight="1">
      <c r="A14" s="37" t="s">
        <v>268</v>
      </c>
      <c r="B14" s="37" t="s">
        <v>275</v>
      </c>
      <c r="C14" s="37" t="s">
        <v>276</v>
      </c>
      <c r="D14" s="37" t="s">
        <v>69</v>
      </c>
      <c r="E14" s="37" t="s">
        <v>106</v>
      </c>
      <c r="F14" s="37" t="s">
        <v>107</v>
      </c>
      <c r="G14" s="37" t="s">
        <v>242</v>
      </c>
      <c r="H14" s="37" t="s">
        <v>243</v>
      </c>
      <c r="I14" s="45">
        <v>5824</v>
      </c>
      <c r="J14" s="45">
        <v>5824</v>
      </c>
      <c r="K14" s="45">
        <v>5824</v>
      </c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</row>
    <row r="15" spans="1:23" ht="18.75" customHeight="1">
      <c r="A15" s="154" t="s">
        <v>178</v>
      </c>
      <c r="B15" s="166"/>
      <c r="C15" s="166"/>
      <c r="D15" s="166"/>
      <c r="E15" s="166"/>
      <c r="F15" s="166"/>
      <c r="G15" s="166"/>
      <c r="H15" s="117"/>
      <c r="I15" s="45">
        <v>5400773.1200000001</v>
      </c>
      <c r="J15" s="45">
        <v>582373.12</v>
      </c>
      <c r="K15" s="45">
        <v>582373.12</v>
      </c>
      <c r="L15" s="45"/>
      <c r="M15" s="45"/>
      <c r="N15" s="45"/>
      <c r="O15" s="45"/>
      <c r="P15" s="45"/>
      <c r="Q15" s="45"/>
      <c r="R15" s="45">
        <v>4818400</v>
      </c>
      <c r="S15" s="45"/>
      <c r="T15" s="45"/>
      <c r="U15" s="45"/>
      <c r="V15" s="45"/>
      <c r="W15" s="45">
        <v>4818400</v>
      </c>
    </row>
  </sheetData>
  <mergeCells count="28">
    <mergeCell ref="V5:V7"/>
    <mergeCell ref="W5:W7"/>
    <mergeCell ref="J5:K6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J24"/>
  <sheetViews>
    <sheetView showZeros="0" workbookViewId="0"/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8" customHeight="1">
      <c r="J1" s="2" t="s">
        <v>277</v>
      </c>
    </row>
    <row r="2" spans="1:10" ht="39.75" customHeight="1">
      <c r="A2" s="173" t="str">
        <f>"2026"&amp;"年部门项目支出绩效目标表"</f>
        <v>2026年部门项目支出绩效目标表</v>
      </c>
      <c r="B2" s="146"/>
      <c r="C2" s="146"/>
      <c r="D2" s="146"/>
      <c r="E2" s="146"/>
      <c r="F2" s="145"/>
      <c r="G2" s="146"/>
      <c r="H2" s="145"/>
      <c r="I2" s="145"/>
      <c r="J2" s="146"/>
    </row>
    <row r="3" spans="1:10" ht="17.25" customHeight="1">
      <c r="A3" s="147" t="str">
        <f>"单位名称："&amp;"宜良县匡远街道中心学校"</f>
        <v>单位名称：宜良县匡远街道中心学校</v>
      </c>
      <c r="B3" s="88"/>
      <c r="C3" s="88"/>
      <c r="D3" s="88"/>
      <c r="E3" s="88"/>
      <c r="F3" s="88"/>
      <c r="G3" s="88"/>
      <c r="H3" s="88"/>
    </row>
    <row r="4" spans="1:10" ht="44.25" customHeight="1">
      <c r="A4" s="35" t="s">
        <v>278</v>
      </c>
      <c r="B4" s="35" t="s">
        <v>279</v>
      </c>
      <c r="C4" s="35" t="s">
        <v>280</v>
      </c>
      <c r="D4" s="35" t="s">
        <v>281</v>
      </c>
      <c r="E4" s="35" t="s">
        <v>282</v>
      </c>
      <c r="F4" s="36" t="s">
        <v>283</v>
      </c>
      <c r="G4" s="35" t="s">
        <v>284</v>
      </c>
      <c r="H4" s="36" t="s">
        <v>285</v>
      </c>
      <c r="I4" s="36" t="s">
        <v>286</v>
      </c>
      <c r="J4" s="35" t="s">
        <v>287</v>
      </c>
    </row>
    <row r="5" spans="1:10" ht="18.75" customHeight="1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16">
        <v>6</v>
      </c>
      <c r="G5" s="66">
        <v>7</v>
      </c>
      <c r="H5" s="16">
        <v>8</v>
      </c>
      <c r="I5" s="16">
        <v>9</v>
      </c>
      <c r="J5" s="66">
        <v>10</v>
      </c>
    </row>
    <row r="6" spans="1:10" ht="42" customHeight="1">
      <c r="A6" s="17" t="s">
        <v>69</v>
      </c>
      <c r="B6" s="37"/>
      <c r="C6" s="37"/>
      <c r="D6" s="37"/>
      <c r="E6" s="27"/>
      <c r="F6" s="38"/>
      <c r="G6" s="27"/>
      <c r="H6" s="38"/>
      <c r="I6" s="38"/>
      <c r="J6" s="27"/>
    </row>
    <row r="7" spans="1:10" ht="42" customHeight="1">
      <c r="A7" s="174" t="s">
        <v>261</v>
      </c>
      <c r="B7" s="175" t="s">
        <v>261</v>
      </c>
      <c r="C7" s="11" t="s">
        <v>288</v>
      </c>
      <c r="D7" s="11" t="s">
        <v>289</v>
      </c>
      <c r="E7" s="17" t="s">
        <v>290</v>
      </c>
      <c r="F7" s="11" t="s">
        <v>291</v>
      </c>
      <c r="G7" s="17" t="s">
        <v>292</v>
      </c>
      <c r="H7" s="11" t="s">
        <v>293</v>
      </c>
      <c r="I7" s="11" t="s">
        <v>294</v>
      </c>
      <c r="J7" s="17" t="s">
        <v>295</v>
      </c>
    </row>
    <row r="8" spans="1:10" ht="42" customHeight="1">
      <c r="A8" s="174" t="s">
        <v>261</v>
      </c>
      <c r="B8" s="175" t="s">
        <v>261</v>
      </c>
      <c r="C8" s="11" t="s">
        <v>296</v>
      </c>
      <c r="D8" s="11" t="s">
        <v>297</v>
      </c>
      <c r="E8" s="17" t="s">
        <v>298</v>
      </c>
      <c r="F8" s="11" t="s">
        <v>291</v>
      </c>
      <c r="G8" s="17" t="s">
        <v>292</v>
      </c>
      <c r="H8" s="11" t="s">
        <v>293</v>
      </c>
      <c r="I8" s="11" t="s">
        <v>294</v>
      </c>
      <c r="J8" s="17" t="s">
        <v>299</v>
      </c>
    </row>
    <row r="9" spans="1:10" ht="42" customHeight="1">
      <c r="A9" s="174" t="s">
        <v>261</v>
      </c>
      <c r="B9" s="175" t="s">
        <v>261</v>
      </c>
      <c r="C9" s="11" t="s">
        <v>300</v>
      </c>
      <c r="D9" s="11" t="s">
        <v>301</v>
      </c>
      <c r="E9" s="17" t="s">
        <v>302</v>
      </c>
      <c r="F9" s="11" t="s">
        <v>291</v>
      </c>
      <c r="G9" s="17" t="s">
        <v>292</v>
      </c>
      <c r="H9" s="11" t="s">
        <v>293</v>
      </c>
      <c r="I9" s="11" t="s">
        <v>294</v>
      </c>
      <c r="J9" s="17" t="s">
        <v>303</v>
      </c>
    </row>
    <row r="10" spans="1:10" ht="42" customHeight="1">
      <c r="A10" s="174" t="s">
        <v>270</v>
      </c>
      <c r="B10" s="175" t="s">
        <v>270</v>
      </c>
      <c r="C10" s="11" t="s">
        <v>288</v>
      </c>
      <c r="D10" s="11" t="s">
        <v>289</v>
      </c>
      <c r="E10" s="17" t="s">
        <v>290</v>
      </c>
      <c r="F10" s="11" t="s">
        <v>304</v>
      </c>
      <c r="G10" s="17" t="s">
        <v>292</v>
      </c>
      <c r="H10" s="11" t="s">
        <v>293</v>
      </c>
      <c r="I10" s="11" t="s">
        <v>294</v>
      </c>
      <c r="J10" s="17" t="s">
        <v>295</v>
      </c>
    </row>
    <row r="11" spans="1:10" ht="42" customHeight="1">
      <c r="A11" s="174" t="s">
        <v>270</v>
      </c>
      <c r="B11" s="175" t="s">
        <v>270</v>
      </c>
      <c r="C11" s="11" t="s">
        <v>296</v>
      </c>
      <c r="D11" s="11" t="s">
        <v>297</v>
      </c>
      <c r="E11" s="17" t="s">
        <v>298</v>
      </c>
      <c r="F11" s="11" t="s">
        <v>291</v>
      </c>
      <c r="G11" s="17" t="s">
        <v>292</v>
      </c>
      <c r="H11" s="11" t="s">
        <v>293</v>
      </c>
      <c r="I11" s="11" t="s">
        <v>294</v>
      </c>
      <c r="J11" s="17" t="s">
        <v>299</v>
      </c>
    </row>
    <row r="12" spans="1:10" ht="42" customHeight="1">
      <c r="A12" s="174" t="s">
        <v>270</v>
      </c>
      <c r="B12" s="175" t="s">
        <v>270</v>
      </c>
      <c r="C12" s="11" t="s">
        <v>300</v>
      </c>
      <c r="D12" s="11" t="s">
        <v>301</v>
      </c>
      <c r="E12" s="17" t="s">
        <v>302</v>
      </c>
      <c r="F12" s="11" t="s">
        <v>291</v>
      </c>
      <c r="G12" s="17" t="s">
        <v>292</v>
      </c>
      <c r="H12" s="11" t="s">
        <v>293</v>
      </c>
      <c r="I12" s="11" t="s">
        <v>294</v>
      </c>
      <c r="J12" s="17" t="s">
        <v>303</v>
      </c>
    </row>
    <row r="13" spans="1:10" ht="42" customHeight="1">
      <c r="A13" s="174" t="s">
        <v>272</v>
      </c>
      <c r="B13" s="175" t="s">
        <v>272</v>
      </c>
      <c r="C13" s="11" t="s">
        <v>288</v>
      </c>
      <c r="D13" s="11" t="s">
        <v>289</v>
      </c>
      <c r="E13" s="17" t="s">
        <v>290</v>
      </c>
      <c r="F13" s="11" t="s">
        <v>304</v>
      </c>
      <c r="G13" s="17" t="s">
        <v>292</v>
      </c>
      <c r="H13" s="11" t="s">
        <v>293</v>
      </c>
      <c r="I13" s="11" t="s">
        <v>294</v>
      </c>
      <c r="J13" s="17" t="s">
        <v>295</v>
      </c>
    </row>
    <row r="14" spans="1:10" ht="42" customHeight="1">
      <c r="A14" s="174" t="s">
        <v>272</v>
      </c>
      <c r="B14" s="175" t="s">
        <v>272</v>
      </c>
      <c r="C14" s="11" t="s">
        <v>296</v>
      </c>
      <c r="D14" s="11" t="s">
        <v>297</v>
      </c>
      <c r="E14" s="17" t="s">
        <v>298</v>
      </c>
      <c r="F14" s="11" t="s">
        <v>291</v>
      </c>
      <c r="G14" s="17" t="s">
        <v>292</v>
      </c>
      <c r="H14" s="11" t="s">
        <v>293</v>
      </c>
      <c r="I14" s="11" t="s">
        <v>294</v>
      </c>
      <c r="J14" s="17" t="s">
        <v>299</v>
      </c>
    </row>
    <row r="15" spans="1:10" ht="42" customHeight="1">
      <c r="A15" s="174" t="s">
        <v>272</v>
      </c>
      <c r="B15" s="175" t="s">
        <v>272</v>
      </c>
      <c r="C15" s="11" t="s">
        <v>300</v>
      </c>
      <c r="D15" s="11" t="s">
        <v>301</v>
      </c>
      <c r="E15" s="17" t="s">
        <v>302</v>
      </c>
      <c r="F15" s="11" t="s">
        <v>291</v>
      </c>
      <c r="G15" s="17" t="s">
        <v>292</v>
      </c>
      <c r="H15" s="11" t="s">
        <v>293</v>
      </c>
      <c r="I15" s="11" t="s">
        <v>294</v>
      </c>
      <c r="J15" s="17" t="s">
        <v>303</v>
      </c>
    </row>
    <row r="16" spans="1:10" ht="42" customHeight="1">
      <c r="A16" s="174" t="s">
        <v>274</v>
      </c>
      <c r="B16" s="175" t="s">
        <v>274</v>
      </c>
      <c r="C16" s="11" t="s">
        <v>288</v>
      </c>
      <c r="D16" s="11" t="s">
        <v>289</v>
      </c>
      <c r="E16" s="17" t="s">
        <v>290</v>
      </c>
      <c r="F16" s="11" t="s">
        <v>304</v>
      </c>
      <c r="G16" s="17" t="s">
        <v>292</v>
      </c>
      <c r="H16" s="11" t="s">
        <v>293</v>
      </c>
      <c r="I16" s="11" t="s">
        <v>294</v>
      </c>
      <c r="J16" s="17" t="s">
        <v>295</v>
      </c>
    </row>
    <row r="17" spans="1:10" ht="42" customHeight="1">
      <c r="A17" s="174" t="s">
        <v>274</v>
      </c>
      <c r="B17" s="175" t="s">
        <v>274</v>
      </c>
      <c r="C17" s="11" t="s">
        <v>296</v>
      </c>
      <c r="D17" s="11" t="s">
        <v>297</v>
      </c>
      <c r="E17" s="17" t="s">
        <v>298</v>
      </c>
      <c r="F17" s="11" t="s">
        <v>291</v>
      </c>
      <c r="G17" s="17" t="s">
        <v>292</v>
      </c>
      <c r="H17" s="11" t="s">
        <v>293</v>
      </c>
      <c r="I17" s="11" t="s">
        <v>294</v>
      </c>
      <c r="J17" s="17" t="s">
        <v>299</v>
      </c>
    </row>
    <row r="18" spans="1:10" ht="42" customHeight="1">
      <c r="A18" s="174" t="s">
        <v>274</v>
      </c>
      <c r="B18" s="175" t="s">
        <v>274</v>
      </c>
      <c r="C18" s="11" t="s">
        <v>300</v>
      </c>
      <c r="D18" s="11" t="s">
        <v>301</v>
      </c>
      <c r="E18" s="17" t="s">
        <v>302</v>
      </c>
      <c r="F18" s="11" t="s">
        <v>291</v>
      </c>
      <c r="G18" s="17" t="s">
        <v>292</v>
      </c>
      <c r="H18" s="11" t="s">
        <v>293</v>
      </c>
      <c r="I18" s="11" t="s">
        <v>294</v>
      </c>
      <c r="J18" s="17" t="s">
        <v>303</v>
      </c>
    </row>
    <row r="19" spans="1:10" ht="42" customHeight="1">
      <c r="A19" s="174" t="s">
        <v>266</v>
      </c>
      <c r="B19" s="175" t="s">
        <v>266</v>
      </c>
      <c r="C19" s="11" t="s">
        <v>288</v>
      </c>
      <c r="D19" s="11" t="s">
        <v>289</v>
      </c>
      <c r="E19" s="17" t="s">
        <v>290</v>
      </c>
      <c r="F19" s="11" t="s">
        <v>304</v>
      </c>
      <c r="G19" s="17" t="s">
        <v>292</v>
      </c>
      <c r="H19" s="11" t="s">
        <v>293</v>
      </c>
      <c r="I19" s="11" t="s">
        <v>294</v>
      </c>
      <c r="J19" s="17" t="s">
        <v>295</v>
      </c>
    </row>
    <row r="20" spans="1:10" ht="42" customHeight="1">
      <c r="A20" s="174" t="s">
        <v>266</v>
      </c>
      <c r="B20" s="175" t="s">
        <v>266</v>
      </c>
      <c r="C20" s="11" t="s">
        <v>296</v>
      </c>
      <c r="D20" s="11" t="s">
        <v>297</v>
      </c>
      <c r="E20" s="17" t="s">
        <v>298</v>
      </c>
      <c r="F20" s="11" t="s">
        <v>291</v>
      </c>
      <c r="G20" s="17" t="s">
        <v>292</v>
      </c>
      <c r="H20" s="11" t="s">
        <v>293</v>
      </c>
      <c r="I20" s="11" t="s">
        <v>294</v>
      </c>
      <c r="J20" s="17" t="s">
        <v>299</v>
      </c>
    </row>
    <row r="21" spans="1:10" ht="42" customHeight="1">
      <c r="A21" s="174" t="s">
        <v>266</v>
      </c>
      <c r="B21" s="175" t="s">
        <v>266</v>
      </c>
      <c r="C21" s="11" t="s">
        <v>300</v>
      </c>
      <c r="D21" s="11" t="s">
        <v>301</v>
      </c>
      <c r="E21" s="17" t="s">
        <v>302</v>
      </c>
      <c r="F21" s="11" t="s">
        <v>291</v>
      </c>
      <c r="G21" s="17" t="s">
        <v>292</v>
      </c>
      <c r="H21" s="11" t="s">
        <v>293</v>
      </c>
      <c r="I21" s="11" t="s">
        <v>294</v>
      </c>
      <c r="J21" s="17" t="s">
        <v>303</v>
      </c>
    </row>
    <row r="22" spans="1:10" ht="42" customHeight="1">
      <c r="A22" s="174" t="s">
        <v>276</v>
      </c>
      <c r="B22" s="175" t="s">
        <v>276</v>
      </c>
      <c r="C22" s="11" t="s">
        <v>288</v>
      </c>
      <c r="D22" s="11" t="s">
        <v>289</v>
      </c>
      <c r="E22" s="17" t="s">
        <v>290</v>
      </c>
      <c r="F22" s="11" t="s">
        <v>304</v>
      </c>
      <c r="G22" s="17" t="s">
        <v>292</v>
      </c>
      <c r="H22" s="11" t="s">
        <v>293</v>
      </c>
      <c r="I22" s="11" t="s">
        <v>294</v>
      </c>
      <c r="J22" s="17" t="s">
        <v>295</v>
      </c>
    </row>
    <row r="23" spans="1:10" ht="42" customHeight="1">
      <c r="A23" s="174" t="s">
        <v>276</v>
      </c>
      <c r="B23" s="175" t="s">
        <v>276</v>
      </c>
      <c r="C23" s="11" t="s">
        <v>296</v>
      </c>
      <c r="D23" s="11" t="s">
        <v>297</v>
      </c>
      <c r="E23" s="17" t="s">
        <v>298</v>
      </c>
      <c r="F23" s="11" t="s">
        <v>291</v>
      </c>
      <c r="G23" s="17" t="s">
        <v>292</v>
      </c>
      <c r="H23" s="11" t="s">
        <v>293</v>
      </c>
      <c r="I23" s="11" t="s">
        <v>294</v>
      </c>
      <c r="J23" s="17" t="s">
        <v>299</v>
      </c>
    </row>
    <row r="24" spans="1:10" ht="42" customHeight="1">
      <c r="A24" s="174" t="s">
        <v>276</v>
      </c>
      <c r="B24" s="175" t="s">
        <v>276</v>
      </c>
      <c r="C24" s="11" t="s">
        <v>300</v>
      </c>
      <c r="D24" s="11" t="s">
        <v>301</v>
      </c>
      <c r="E24" s="17" t="s">
        <v>302</v>
      </c>
      <c r="F24" s="11" t="s">
        <v>291</v>
      </c>
      <c r="G24" s="17" t="s">
        <v>292</v>
      </c>
      <c r="H24" s="11" t="s">
        <v>293</v>
      </c>
      <c r="I24" s="11" t="s">
        <v>294</v>
      </c>
      <c r="J24" s="17" t="s">
        <v>303</v>
      </c>
    </row>
  </sheetData>
  <mergeCells count="14">
    <mergeCell ref="A16:A18"/>
    <mergeCell ref="A19:A21"/>
    <mergeCell ref="A22:A24"/>
    <mergeCell ref="B7:B9"/>
    <mergeCell ref="B10:B12"/>
    <mergeCell ref="B13:B15"/>
    <mergeCell ref="B16:B18"/>
    <mergeCell ref="B19:B21"/>
    <mergeCell ref="B22:B24"/>
    <mergeCell ref="A2:J2"/>
    <mergeCell ref="A3:H3"/>
    <mergeCell ref="A7:A9"/>
    <mergeCell ref="A10:A12"/>
    <mergeCell ref="A13:A15"/>
  </mergeCells>
  <phoneticPr fontId="16" type="noConversion"/>
  <printOptions horizontalCentered="1"/>
  <pageMargins left="0.96" right="0.96" top="0.72" bottom="0.72" header="0" footer="0"/>
  <pageSetup paperSize="9" scale="6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17</vt:i4>
      </vt:variant>
    </vt:vector>
  </HeadingPairs>
  <TitlesOfParts>
    <vt:vector size="34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部门项目中期规划预算表12!Print_Titles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'对下转移支付绩效目标表09-2'!Print_Titles</vt:lpstr>
      <vt:lpstr>'对下转移支付预算表09-1'!Print_Titles</vt:lpstr>
      <vt:lpstr>上级转移支付补助项目支出预算表11!Print_Titles</vt:lpstr>
      <vt:lpstr>新增资产配置表10!Print_Titles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zls</cp:lastModifiedBy>
  <dcterms:created xsi:type="dcterms:W3CDTF">2026-03-09T06:38:16Z</dcterms:created>
  <dcterms:modified xsi:type="dcterms:W3CDTF">2026-03-18T01:31:30Z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4505B6EE30334D5C9490170F9C462D3C_12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