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0" windowHeight="8510" firstSheet="8" activeTab="1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<sst xmlns="http://schemas.openxmlformats.org/spreadsheetml/2006/main" count="962" uniqueCount="392">
  <si>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</si>
  <si>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</si>
  <si>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</si>
  <si>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</si>
  <si>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</si>
  <si>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</si>
  <si>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</si>
  <si>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</si>
  <si>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</si>
  <si>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</si>
  <si>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</si>
  <si>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</si>
  <si>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</si>
  <si>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</si>
  <si>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</si>
  <si>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</si>
  <si>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</si>
  <si>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</si>
  <si>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</si>
  <si>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</si>
  <si>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</si>
  <si>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</si>
  <si>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</si>
  <si>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</si>
  <si>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</si>
  <si>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</si>
  <si>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</si>
  <si>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</si>
  <si>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</si>
  <si>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</si>
  <si>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</si>
  <si>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</si>
  <si>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</si>
  <si>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</si>
  <si>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</si>
  <si>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</si>
  <si>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</si>
  <si>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</si>
  <si>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</si>
  <si>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</si>
  <si>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</si>
  <si>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</si>
  <si>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</si>
  <si>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</si>
  <si>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137008012</t>
  </si>
  <si>
    <t>宜良县审计局</t>
  </si>
  <si>
    <t>137008012001</t>
  </si>
  <si>
    <t>备注：宜良县审计局所属单位2个，本表中仅列示行政单位1个，其余1个非独立核算事业单位未列示。</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</si>
  <si>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</si>
  <si>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</si>
  <si>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</si>
  <si>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</si>
  <si>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</si>
  <si>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</si>
  <si>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</si>
  <si>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</si>
  <si>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</si>
  <si>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</si>
  <si>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</si>
  <si>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</si>
  <si>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</si>
  <si>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</si>
  <si>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</si>
  <si>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20108</t>
  </si>
  <si>
    <t>审计事务</t>
  </si>
  <si>
    <t>2010801</t>
  </si>
  <si>
    <t>行政运行</t>
  </si>
  <si>
    <t>2010804</t>
  </si>
  <si>
    <t>审计业务</t>
  </si>
  <si>
    <t>2010850</t>
  </si>
  <si>
    <t>事业运行</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</si>
  <si>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</si>
  <si>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</si>
  <si>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</si>
  <si>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</si>
  <si>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</si>
  <si>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</si>
  <si>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</si>
  <si>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</si>
  <si>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</si>
  <si>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</si>
  <si>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</si>
  <si>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</si>
  <si>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</si>
  <si>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</si>
  <si>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</si>
  <si>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</si>
  <si>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</si>
  <si>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</si>
  <si>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</si>
  <si>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</si>
  <si>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</si>
  <si>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</si>
  <si>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</si>
  <si>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</si>
  <si>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</si>
  <si>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</si>
  <si>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</si>
  <si>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</si>
  <si>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</si>
  <si>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</si>
  <si>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</si>
  <si>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</si>
  <si>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</si>
  <si>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</si>
  <si>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</si>
  <si>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</si>
  <si>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</si>
  <si>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</si>
  <si>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</si>
  <si>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</si>
  <si>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</si>
  <si>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</si>
  <si>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</si>
  <si>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</si>
  <si>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</si>
  <si>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</si>
  <si>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</si>
  <si>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5</t>
  </si>
  <si>
    <t>6</t>
  </si>
  <si>
    <t>7</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</si>
  <si>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</si>
  <si>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</si>
  <si>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</si>
  <si>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</si>
  <si>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</si>
  <si>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</si>
  <si>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</si>
  <si>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</si>
  <si>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</si>
  <si>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</si>
  <si>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</si>
  <si>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</si>
  <si>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</si>
  <si>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</si>
  <si>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</si>
  <si>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</si>
  <si>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</si>
  <si>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</si>
  <si>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</si>
  <si>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</si>
  <si>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</si>
  <si>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</si>
  <si>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</si>
  <si>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</si>
  <si>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</si>
  <si>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</si>
  <si>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530000210000000028294</t>
  </si>
  <si>
    <t>行政人员支出工资</t>
  </si>
  <si>
    <t>30101</t>
  </si>
  <si>
    <t>基本工资</t>
  </si>
  <si>
    <t>30102</t>
  </si>
  <si>
    <t>津贴补贴</t>
  </si>
  <si>
    <t>30103</t>
  </si>
  <si>
    <t>奖金</t>
  </si>
  <si>
    <t>530000210000000028904</t>
  </si>
  <si>
    <t>社会保障缴费</t>
  </si>
  <si>
    <t>30108</t>
  </si>
  <si>
    <t>机关事业单位基本养老保险缴费</t>
  </si>
  <si>
    <t>30112</t>
  </si>
  <si>
    <t>其他社会保障缴费</t>
  </si>
  <si>
    <t>30110</t>
  </si>
  <si>
    <t>职工基本医疗保险缴费</t>
  </si>
  <si>
    <t>30111</t>
  </si>
  <si>
    <t>公务员医疗补助缴费</t>
  </si>
  <si>
    <t>530000210000000028914</t>
  </si>
  <si>
    <t>30113</t>
  </si>
  <si>
    <t>530000210000000028915</t>
  </si>
  <si>
    <t>行政人员公务交通补贴</t>
  </si>
  <si>
    <t>30239</t>
  </si>
  <si>
    <t>其他交通费用</t>
  </si>
  <si>
    <t>530000210000000028919</t>
  </si>
  <si>
    <t>工会经费</t>
  </si>
  <si>
    <t>30228</t>
  </si>
  <si>
    <t>530000210000000028924</t>
  </si>
  <si>
    <t>一般公用经费</t>
  </si>
  <si>
    <t>30201</t>
  </si>
  <si>
    <t>办公费</t>
  </si>
  <si>
    <t>30205</t>
  </si>
  <si>
    <t>水费</t>
  </si>
  <si>
    <t>30206</t>
  </si>
  <si>
    <t>电费</t>
  </si>
  <si>
    <t>30207</t>
  </si>
  <si>
    <t>邮电费</t>
  </si>
  <si>
    <t>30211</t>
  </si>
  <si>
    <t>差旅费</t>
  </si>
  <si>
    <t>30299</t>
  </si>
  <si>
    <t>其他商品和服务支出</t>
  </si>
  <si>
    <t>530000210000000028945</t>
  </si>
  <si>
    <t>对个人和家庭的补助</t>
  </si>
  <si>
    <t>30305</t>
  </si>
  <si>
    <t>生活补助</t>
  </si>
  <si>
    <t>530000210000000028957</t>
  </si>
  <si>
    <t>公车购置及运维费</t>
  </si>
  <si>
    <t>30231</t>
  </si>
  <si>
    <t>公务用车运行维护费</t>
  </si>
  <si>
    <t>530000210000000028965</t>
  </si>
  <si>
    <t>30217</t>
  </si>
  <si>
    <t>530000241100002221070</t>
  </si>
  <si>
    <t>行政人员绩效奖</t>
  </si>
  <si>
    <t>530000210000000029039</t>
  </si>
  <si>
    <t>事业人员支出工资</t>
  </si>
  <si>
    <t>30107</t>
  </si>
  <si>
    <t>绩效工资</t>
  </si>
  <si>
    <t>530000210000000029040</t>
  </si>
  <si>
    <t>530000210000000029042</t>
  </si>
  <si>
    <t>530000210000000029051</t>
  </si>
  <si>
    <t>530000210000000029053</t>
  </si>
  <si>
    <t>30216</t>
  </si>
  <si>
    <t>培训费</t>
  </si>
  <si>
    <t>预算05-1表</t>
  </si>
  <si>
    <t>2026年部门项目支出预算表</t>
  </si>
  <si>
    <t>项目分类</t>
  </si>
  <si>
    <t>项目单位</t>
  </si>
  <si>
    <t>本年拨款</t>
  </si>
  <si>
    <t>其中：本次下达</t>
  </si>
  <si>
    <t>其他人员支出</t>
  </si>
  <si>
    <t>民生类</t>
  </si>
  <si>
    <t>530000231100001087605</t>
  </si>
  <si>
    <t>30199</t>
  </si>
  <si>
    <t>其他工资福利支出</t>
  </si>
  <si>
    <t>审计业务经费</t>
  </si>
  <si>
    <t>专项业务类</t>
  </si>
  <si>
    <t>530000200000000005704</t>
  </si>
  <si>
    <t>30213</t>
  </si>
  <si>
    <t>维修（护）费</t>
  </si>
  <si>
    <t>30226</t>
  </si>
  <si>
    <t>劳务费</t>
  </si>
  <si>
    <t>30227</t>
  </si>
  <si>
    <t>委托业务费</t>
  </si>
  <si>
    <t>31002</t>
  </si>
  <si>
    <t>办公设备购置</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</si>
  <si>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</si>
  <si>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</si>
  <si>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</si>
  <si>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</si>
  <si>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</si>
  <si>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</si>
  <si>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</si>
  <si>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</si>
  <si>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</si>
  <si>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</si>
  <si>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</si>
  <si>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</si>
  <si>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做好本年度2名编外人员经费保障，按规定落实编外人员待遇，保障编外人员的合法权益，为提升单位工作效率发挥积极作用。</t>
  </si>
  <si>
    <t>产出指标</t>
  </si>
  <si>
    <t>数量指标</t>
  </si>
  <si>
    <t>工资发放次数</t>
  </si>
  <si>
    <t>=</t>
  </si>
  <si>
    <t>12</t>
  </si>
  <si>
    <t>次</t>
  </si>
  <si>
    <t>定量指标</t>
  </si>
  <si>
    <t>反映部门单位外聘人员工资时按月发放</t>
  </si>
  <si>
    <t>质量指标</t>
  </si>
  <si>
    <t>履职合格率</t>
  </si>
  <si>
    <t>&gt;=</t>
  </si>
  <si>
    <t>90</t>
  </si>
  <si>
    <t>%</t>
  </si>
  <si>
    <t>编外人员出勤率、任务完成情况、年终考核情况（优良等级）</t>
  </si>
  <si>
    <t>效益指标</t>
  </si>
  <si>
    <t>社会效益</t>
  </si>
  <si>
    <t>部门运转</t>
  </si>
  <si>
    <t>正常运转</t>
  </si>
  <si>
    <t>定性指标</t>
  </si>
  <si>
    <t>反映部门（单位）运转情况</t>
  </si>
  <si>
    <t>满意度指标</t>
  </si>
  <si>
    <t>服务对象满意度</t>
  </si>
  <si>
    <t>编外人员满意度</t>
  </si>
  <si>
    <t>反映编外人员对工作福利发放的满意度。</t>
  </si>
  <si>
    <t xml:space="preserve">预算年度目标：2026年，宜良县审计局以习近平新时代中国特色社会主义思想为指导，深入贯彻落实党的二十大精神，紧紧围绕县委、县政府的中心工作和上级审计机关的统一部署，依法全面履行审计监督职责，全力完成县委、县政府和上级审计机关安排的各项工作目标任务。
</t>
  </si>
  <si>
    <t>审计单位</t>
  </si>
  <si>
    <t>20</t>
  </si>
  <si>
    <t>个</t>
  </si>
  <si>
    <t>反映经审计通知书确认的，统计期内由审计机关独立或以审计机关为主实施审计，并出具审计报告的审计项目数量，审计单位个数应根据正式出具的审计报告篇数确定。</t>
  </si>
  <si>
    <t xml:space="preserve">预算年度目标：2026年，宜良县审计局以习近平新时代中国特色社会主义思想为指导，深入贯彻落实党的二十大精神，认真落实习近平总书记关于审计工作的重要讲话和指示批示精神，紧紧围绕县委、县政府的中心工作和上级审计机关的统一部署，依法全面履行审计监督职责，全力完成县委、县政府和上级审计机关安排的各项工作目标任务。
</t>
  </si>
  <si>
    <t>审计报告和专项审计调查报告</t>
  </si>
  <si>
    <t>篇</t>
  </si>
  <si>
    <t>反映各级审计机关在审计后所出具的正式审计报告、经济责任审计报告、经济责任审计结果报告和向地方政府或上级机关报送的审计调查报告篇数，不包括代拟稿等文书。</t>
  </si>
  <si>
    <t>审计提出建议</t>
  </si>
  <si>
    <t>57</t>
  </si>
  <si>
    <t>条</t>
  </si>
  <si>
    <t>反映审计部门提出审计建议数量情况。</t>
  </si>
  <si>
    <t>提交审计信息</t>
  </si>
  <si>
    <t>反映提交的审计专题、综合性报告和审计信息、简报、动态等数量情况。</t>
  </si>
  <si>
    <t>自然资源资产离任审计项目</t>
  </si>
  <si>
    <t>1.00</t>
  </si>
  <si>
    <t>反映领导干部自然资源资产离任（任中）审计的项目数量情况。</t>
  </si>
  <si>
    <t>可持续影响</t>
  </si>
  <si>
    <t>审计信息被采用率</t>
  </si>
  <si>
    <t>85</t>
  </si>
  <si>
    <t>反映被各级党政领导或有关部门采用的审计专题、综合性报告、信息简报等审计信息。</t>
  </si>
  <si>
    <t>审计建议满意度</t>
  </si>
  <si>
    <t>反映审计建议被各单位采纳情况。 审计建议采纳率=被采纳审计建议/审计提出建议。</t>
  </si>
  <si>
    <t>预算06表</t>
  </si>
  <si>
    <t>2026年政府性基金预算支出预算表</t>
  </si>
  <si>
    <t>政府性基金预算支出</t>
  </si>
  <si>
    <t>注：宜良县审计局无政府性基金收入，无使用政府性基金安排的支出，所以政府性基金预算支出预算表公开空表。</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</si>
  <si>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</si>
  <si>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</si>
  <si>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</si>
  <si>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</si>
  <si>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</si>
  <si>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</si>
  <si>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</si>
  <si>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</si>
  <si>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</si>
  <si>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</si>
  <si>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</si>
  <si>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</si>
  <si>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政府投资项目审计服务</t>
  </si>
  <si>
    <t>C23030000 审计服务</t>
  </si>
  <si>
    <t>项</t>
  </si>
  <si>
    <t>采购文件柜</t>
  </si>
  <si>
    <t>A05010502 文件柜</t>
  </si>
  <si>
    <t>复印纸采购</t>
  </si>
  <si>
    <t>A05040101 复印纸</t>
  </si>
  <si>
    <t>包</t>
  </si>
  <si>
    <t>车辆燃油</t>
  </si>
  <si>
    <t>C23120302 车辆加油、添加燃料服务</t>
  </si>
  <si>
    <t>年</t>
  </si>
  <si>
    <t>车辆维修和保养服务</t>
  </si>
  <si>
    <t>C23120301 车辆维修和保养服务</t>
  </si>
  <si>
    <t>机动车保险服务</t>
  </si>
  <si>
    <t>C1804010201 机动车保险服务</t>
  </si>
  <si>
    <t>预算08表</t>
  </si>
  <si>
    <t>2026年部门政府购买服务预算表</t>
  </si>
  <si>
    <t>政府购买服务项目</t>
  </si>
  <si>
    <t>政府购买服务目录</t>
  </si>
  <si>
    <t>B0302 审计服务</t>
  </si>
  <si>
    <t>B1101 维修保养服务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</si>
  <si>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</si>
  <si>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</si>
  <si>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</si>
  <si>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</si>
  <si>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</si>
  <si>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</si>
  <si>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</si>
  <si>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</si>
  <si>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</si>
  <si>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</si>
  <si>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</si>
  <si>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</si>
  <si>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</si>
  <si>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</si>
  <si>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</si>
  <si>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</si>
  <si>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</si>
  <si>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</si>
  <si>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</si>
  <si>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</si>
  <si>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</si>
  <si>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</si>
  <si>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</si>
  <si>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</si>
  <si>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</si>
  <si>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注：宜良县审计局无省对下转移支付情况，所以省对下转移支付预算表公开空表。</t>
  </si>
  <si>
    <t>预算09-2表</t>
  </si>
  <si>
    <t>2026年省对下转移支付绩效目标表</t>
  </si>
  <si>
    <t>注：宜良县审计局无省对下转移支付情况，所以省对下转移支付绩效目标表公开空表。</t>
  </si>
  <si>
    <t>预算10表</t>
  </si>
  <si>
    <t>2026年新增资产配置表</t>
  </si>
  <si>
    <t>资产类别</t>
  </si>
  <si>
    <t>资产分类代码.名称</t>
  </si>
  <si>
    <t>资产名称</t>
  </si>
  <si>
    <t>计量单位</t>
  </si>
  <si>
    <t>财政部门批复数（元）</t>
  </si>
  <si>
    <t>单价</t>
  </si>
  <si>
    <t>金额</t>
  </si>
  <si>
    <t>4</t>
  </si>
  <si>
    <t>8</t>
  </si>
  <si>
    <t>设备</t>
  </si>
  <si>
    <t>A02021112 刷卡机</t>
  </si>
  <si>
    <t>钉钉魔点MY3智能考勤机</t>
  </si>
  <si>
    <t>台</t>
  </si>
  <si>
    <t>移动考勤机终端W3XPro</t>
  </si>
  <si>
    <t>家具和用品</t>
  </si>
  <si>
    <t>文件柜</t>
  </si>
  <si>
    <t>注：涉及土地使用权、房屋、公务用车购置，按照现行相关管理制度规定报批，以职能部门审批意见为准。</t>
  </si>
  <si>
    <t>预算11表</t>
  </si>
  <si>
    <t>2026年中央转移支付补助项目支出预算表</t>
  </si>
  <si>
    <t>上级补助</t>
  </si>
  <si>
    <t>注：按现行会计核算体系，宜良县审计局无中央转移支付补助项目支出，所以中央转移支付补助项目支出预算表公开空表。</t>
  </si>
  <si>
    <t>预算12表</t>
  </si>
  <si>
    <t>2026年部门项目支出中期规划预算表</t>
  </si>
  <si>
    <t>项目级次</t>
  </si>
  <si>
    <t>2026年</t>
  </si>
  <si>
    <t>2027年</t>
  </si>
  <si>
    <t>2028年</t>
  </si>
  <si>
    <t>311 专项业务类</t>
  </si>
  <si>
    <t>本级</t>
  </si>
  <si>
    <t>312 民生类</t>
  </si>
  <si>
    <t/>
  </si>
</sst>
</file>

<file path=xl/styles.xml><?xml version="1.0" encoding="utf-8"?>
<styleSheet xmlns="http://schemas.openxmlformats.org/spreadsheetml/2006/main">
  <numFmts count="9">
    <numFmt numFmtId="176" formatCode="#,##0.00;\-#,##0.00;;@"/>
    <numFmt numFmtId="177" formatCode="yyyy\-mm\-dd\ hh:mm:ss"/>
    <numFmt numFmtId="178" formatCode="hh:mm:ss"/>
    <numFmt numFmtId="179" formatCode="yyyy\-mm\-dd"/>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theme="1"/>
      <name val="宋体"/>
      <charset val="134"/>
      <scheme val="minor"/>
    </font>
    <font>
      <sz val="9"/>
      <name val="宋体"/>
      <charset val="134"/>
    </font>
    <font>
      <b/>
      <sz val="19.5"/>
      <name val="宋体"/>
      <charset val="134"/>
    </font>
    <font>
      <sz val="10.5"/>
      <name val="宋体"/>
      <charset val="134"/>
    </font>
    <font>
      <sz val="9"/>
      <name val="SimSun"/>
      <charset val="134"/>
    </font>
    <font>
      <sz val="10"/>
      <name val="宋体"/>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42" fontId="0" fillId="0" borderId="0" applyFont="0" applyFill="0" applyBorder="0" applyAlignment="0" applyProtection="0">
      <alignment vertical="center"/>
    </xf>
    <xf numFmtId="0" fontId="23" fillId="25" borderId="0" applyNumberFormat="0" applyBorder="0" applyAlignment="0" applyProtection="0">
      <alignment vertical="center"/>
    </xf>
    <xf numFmtId="0" fontId="38" fillId="22"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8" fillId="0" borderId="7">
      <alignment horizontal="right" vertical="center"/>
    </xf>
    <xf numFmtId="0" fontId="23" fillId="9" borderId="0" applyNumberFormat="0" applyBorder="0" applyAlignment="0" applyProtection="0">
      <alignment vertical="center"/>
    </xf>
    <xf numFmtId="0" fontId="27" fillId="5" borderId="0" applyNumberFormat="0" applyBorder="0" applyAlignment="0" applyProtection="0">
      <alignment vertical="center"/>
    </xf>
    <xf numFmtId="43" fontId="0" fillId="0" borderId="0" applyFont="0" applyFill="0" applyBorder="0" applyAlignment="0" applyProtection="0">
      <alignment vertical="center"/>
    </xf>
    <xf numFmtId="0" fontId="31" fillId="2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179" fontId="8" fillId="0" borderId="7">
      <alignment horizontal="right" vertical="center"/>
    </xf>
    <xf numFmtId="0" fontId="26" fillId="0" borderId="0" applyNumberFormat="0" applyFill="0" applyBorder="0" applyAlignment="0" applyProtection="0">
      <alignment vertical="center"/>
    </xf>
    <xf numFmtId="0" fontId="0" fillId="14" borderId="18" applyNumberFormat="0" applyFont="0" applyAlignment="0" applyProtection="0">
      <alignment vertical="center"/>
    </xf>
    <xf numFmtId="0" fontId="31" fillId="21"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6" applyNumberFormat="0" applyFill="0" applyAlignment="0" applyProtection="0">
      <alignment vertical="center"/>
    </xf>
    <xf numFmtId="0" fontId="29" fillId="0" borderId="16" applyNumberFormat="0" applyFill="0" applyAlignment="0" applyProtection="0">
      <alignment vertical="center"/>
    </xf>
    <xf numFmtId="0" fontId="31" fillId="27" borderId="0" applyNumberFormat="0" applyBorder="0" applyAlignment="0" applyProtection="0">
      <alignment vertical="center"/>
    </xf>
    <xf numFmtId="0" fontId="25" fillId="0" borderId="20" applyNumberFormat="0" applyFill="0" applyAlignment="0" applyProtection="0">
      <alignment vertical="center"/>
    </xf>
    <xf numFmtId="0" fontId="31" fillId="20" borderId="0" applyNumberFormat="0" applyBorder="0" applyAlignment="0" applyProtection="0">
      <alignment vertical="center"/>
    </xf>
    <xf numFmtId="0" fontId="32" fillId="13" borderId="17" applyNumberFormat="0" applyAlignment="0" applyProtection="0">
      <alignment vertical="center"/>
    </xf>
    <xf numFmtId="0" fontId="39" fillId="13" borderId="21" applyNumberFormat="0" applyAlignment="0" applyProtection="0">
      <alignment vertical="center"/>
    </xf>
    <xf numFmtId="0" fontId="28" fillId="8" borderId="15" applyNumberFormat="0" applyAlignment="0" applyProtection="0">
      <alignment vertical="center"/>
    </xf>
    <xf numFmtId="0" fontId="23" fillId="32" borderId="0" applyNumberFormat="0" applyBorder="0" applyAlignment="0" applyProtection="0">
      <alignment vertical="center"/>
    </xf>
    <xf numFmtId="0" fontId="31" fillId="17" borderId="0" applyNumberFormat="0" applyBorder="0" applyAlignment="0" applyProtection="0">
      <alignment vertical="center"/>
    </xf>
    <xf numFmtId="0" fontId="40" fillId="0" borderId="22" applyNumberFormat="0" applyFill="0" applyAlignment="0" applyProtection="0">
      <alignment vertical="center"/>
    </xf>
    <xf numFmtId="0" fontId="34" fillId="0" borderId="19" applyNumberFormat="0" applyFill="0" applyAlignment="0" applyProtection="0">
      <alignment vertical="center"/>
    </xf>
    <xf numFmtId="0" fontId="41" fillId="31" borderId="0" applyNumberFormat="0" applyBorder="0" applyAlignment="0" applyProtection="0">
      <alignment vertical="center"/>
    </xf>
    <xf numFmtId="0" fontId="37" fillId="19" borderId="0" applyNumberFormat="0" applyBorder="0" applyAlignment="0" applyProtection="0">
      <alignment vertical="center"/>
    </xf>
    <xf numFmtId="10" fontId="8" fillId="0" borderId="7">
      <alignment horizontal="right" vertical="center"/>
    </xf>
    <xf numFmtId="0" fontId="23" fillId="24" borderId="0" applyNumberFormat="0" applyBorder="0" applyAlignment="0" applyProtection="0">
      <alignment vertical="center"/>
    </xf>
    <xf numFmtId="0" fontId="31" fillId="12" borderId="0" applyNumberFormat="0" applyBorder="0" applyAlignment="0" applyProtection="0">
      <alignment vertical="center"/>
    </xf>
    <xf numFmtId="0" fontId="23" fillId="23" borderId="0" applyNumberFormat="0" applyBorder="0" applyAlignment="0" applyProtection="0">
      <alignment vertical="center"/>
    </xf>
    <xf numFmtId="0" fontId="23" fillId="7" borderId="0" applyNumberFormat="0" applyBorder="0" applyAlignment="0" applyProtection="0">
      <alignment vertical="center"/>
    </xf>
    <xf numFmtId="0" fontId="23" fillId="30" borderId="0" applyNumberFormat="0" applyBorder="0" applyAlignment="0" applyProtection="0">
      <alignment vertical="center"/>
    </xf>
    <xf numFmtId="0" fontId="23" fillId="4" borderId="0" applyNumberFormat="0" applyBorder="0" applyAlignment="0" applyProtection="0">
      <alignment vertical="center"/>
    </xf>
    <xf numFmtId="0" fontId="31" fillId="11" borderId="0" applyNumberFormat="0" applyBorder="0" applyAlignment="0" applyProtection="0">
      <alignment vertical="center"/>
    </xf>
    <xf numFmtId="0" fontId="31" fillId="16" borderId="0" applyNumberFormat="0" applyBorder="0" applyAlignment="0" applyProtection="0">
      <alignment vertical="center"/>
    </xf>
    <xf numFmtId="0" fontId="23" fillId="29" borderId="0" applyNumberFormat="0" applyBorder="0" applyAlignment="0" applyProtection="0">
      <alignment vertical="center"/>
    </xf>
    <xf numFmtId="0" fontId="23" fillId="3" borderId="0" applyNumberFormat="0" applyBorder="0" applyAlignment="0" applyProtection="0">
      <alignment vertical="center"/>
    </xf>
    <xf numFmtId="0" fontId="31" fillId="10" borderId="0" applyNumberFormat="0" applyBorder="0" applyAlignment="0" applyProtection="0">
      <alignment vertical="center"/>
    </xf>
    <xf numFmtId="0" fontId="23" fillId="6" borderId="0" applyNumberFormat="0" applyBorder="0" applyAlignment="0" applyProtection="0">
      <alignment vertical="center"/>
    </xf>
    <xf numFmtId="0" fontId="31" fillId="26" borderId="0" applyNumberFormat="0" applyBorder="0" applyAlignment="0" applyProtection="0">
      <alignment vertical="center"/>
    </xf>
    <xf numFmtId="0" fontId="31" fillId="15" borderId="0" applyNumberFormat="0" applyBorder="0" applyAlignment="0" applyProtection="0">
      <alignment vertical="center"/>
    </xf>
    <xf numFmtId="0" fontId="23" fillId="2" borderId="0" applyNumberFormat="0" applyBorder="0" applyAlignment="0" applyProtection="0">
      <alignment vertical="center"/>
    </xf>
    <xf numFmtId="0" fontId="31" fillId="18" borderId="0" applyNumberFormat="0" applyBorder="0" applyAlignment="0" applyProtection="0">
      <alignment vertical="center"/>
    </xf>
    <xf numFmtId="180" fontId="8" fillId="0" borderId="7">
      <alignment horizontal="right" vertical="center"/>
    </xf>
    <xf numFmtId="176" fontId="8" fillId="0" borderId="7">
      <alignment horizontal="right" vertical="center"/>
    </xf>
    <xf numFmtId="176" fontId="8" fillId="0" borderId="7">
      <alignment horizontal="right" vertical="center"/>
    </xf>
    <xf numFmtId="49" fontId="8" fillId="0" borderId="7">
      <alignment horizontal="left" vertical="center" wrapText="1"/>
    </xf>
    <xf numFmtId="178" fontId="8" fillId="0" borderId="7">
      <alignment horizontal="right" vertical="center"/>
    </xf>
  </cellStyleXfs>
  <cellXfs count="18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3" applyFont="1">
      <alignment horizontal="right" vertical="center"/>
    </xf>
    <xf numFmtId="49" fontId="5" fillId="0" borderId="7" xfId="55"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Alignment="1">
      <alignment horizontal="left"/>
    </xf>
    <xf numFmtId="0" fontId="1" fillId="0" borderId="7" xfId="0" applyFont="1" applyBorder="1" applyAlignment="1" applyProtection="1">
      <alignment horizontal="center" vertical="center"/>
      <protection locked="0"/>
    </xf>
    <xf numFmtId="49" fontId="8" fillId="0" borderId="0" xfId="55" applyBorder="1">
      <alignment horizontal="left" vertical="center" wrapText="1"/>
    </xf>
    <xf numFmtId="49" fontId="8" fillId="0" borderId="0" xfId="55" applyBorder="1" applyAlignment="1">
      <alignment horizontal="right" vertical="center" wrapText="1"/>
    </xf>
    <xf numFmtId="49" fontId="9" fillId="0" borderId="0" xfId="55" applyFont="1" applyBorder="1" applyAlignment="1">
      <alignment horizontal="center" vertical="center" wrapText="1"/>
    </xf>
    <xf numFmtId="49" fontId="10" fillId="0" borderId="7" xfId="55" applyFont="1" applyAlignment="1">
      <alignment horizontal="center" vertical="center" wrapText="1"/>
    </xf>
    <xf numFmtId="49" fontId="11" fillId="0" borderId="7" xfId="55" applyFont="1" applyAlignment="1">
      <alignment horizontal="center" vertical="center" wrapText="1"/>
    </xf>
    <xf numFmtId="49" fontId="10" fillId="0" borderId="7" xfId="55" applyFont="1">
      <alignment horizontal="left" vertical="center" wrapText="1"/>
    </xf>
    <xf numFmtId="180" fontId="8" fillId="0" borderId="7" xfId="52">
      <alignment horizontal="right" vertical="center"/>
    </xf>
    <xf numFmtId="176" fontId="8" fillId="0" borderId="7" xfId="53">
      <alignment horizontal="right" vertical="center"/>
    </xf>
    <xf numFmtId="49" fontId="10" fillId="0" borderId="7" xfId="55" applyFont="1" applyAlignment="1">
      <alignment horizontal="left" vertical="center" wrapText="1" indent="1"/>
    </xf>
    <xf numFmtId="49" fontId="12" fillId="0" borderId="7" xfId="55" applyFont="1">
      <alignment horizontal="left" vertical="center" wrapText="1"/>
    </xf>
    <xf numFmtId="180" fontId="12" fillId="0" borderId="7" xfId="0" applyNumberFormat="1" applyFont="1" applyBorder="1" applyAlignment="1">
      <alignment horizontal="left" vertical="center"/>
    </xf>
    <xf numFmtId="176" fontId="12" fillId="0" borderId="7" xfId="0" applyNumberFormat="1" applyFont="1" applyBorder="1" applyAlignment="1">
      <alignment horizontal="left" vertical="center"/>
    </xf>
    <xf numFmtId="0" fontId="13"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3"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0" fontId="3" fillId="0" borderId="0" xfId="0" applyFont="1" applyAlignment="1" applyProtection="1">
      <alignment horizontal="right"/>
      <protection locked="0"/>
    </xf>
    <xf numFmtId="0" fontId="4" fillId="0" borderId="9" xfId="0" applyFont="1" applyBorder="1" applyAlignment="1">
      <alignment horizontal="center" vertical="center"/>
    </xf>
    <xf numFmtId="176" fontId="5" fillId="0" borderId="7" xfId="0" applyNumberFormat="1" applyFont="1" applyBorder="1" applyAlignment="1">
      <alignment horizontal="right" vertical="center"/>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6" xfId="0" applyFont="1" applyBorder="1" applyAlignment="1">
      <alignment horizontal="left" vertical="center" wrapText="1" indent="2"/>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2"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7" xfId="0" applyFont="1" applyBorder="1" applyAlignment="1">
      <alignment horizontal="left" vertical="center" wrapText="1" indent="2"/>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6" fillId="0" borderId="7" xfId="0" applyFont="1" applyBorder="1" applyAlignment="1">
      <alignment horizontal="center"/>
    </xf>
    <xf numFmtId="49" fontId="5" fillId="0" borderId="7" xfId="55" applyFont="1" applyAlignment="1">
      <alignment horizontal="left" vertical="center" wrapText="1" indent="1"/>
    </xf>
    <xf numFmtId="49" fontId="5" fillId="0" borderId="7" xfId="55" applyFont="1" applyAlignment="1">
      <alignment horizontal="left" vertical="center" wrapText="1" indent="2"/>
    </xf>
    <xf numFmtId="0" fontId="15" fillId="0" borderId="7" xfId="0" applyFont="1" applyBorder="1" applyAlignment="1">
      <alignment horizontal="center" vertical="center" wrapText="1"/>
    </xf>
    <xf numFmtId="0" fontId="1" fillId="0" borderId="0" xfId="0" applyFont="1" applyAlignment="1">
      <alignment horizontal="center" wrapText="1"/>
    </xf>
    <xf numFmtId="0" fontId="17" fillId="0" borderId="0" xfId="0" applyFont="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0"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left"/>
    </xf>
    <xf numFmtId="0" fontId="19" fillId="0" borderId="0" xfId="0" applyFont="1" applyAlignment="1">
      <alignment horizontal="center" vertical="center"/>
    </xf>
    <xf numFmtId="0" fontId="20"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21" fillId="0" borderId="7" xfId="0" applyNumberFormat="1" applyFont="1" applyBorder="1" applyAlignment="1" applyProtection="1">
      <alignment horizontal="right" vertical="center"/>
      <protection locked="0"/>
    </xf>
    <xf numFmtId="49" fontId="21" fillId="0" borderId="7" xfId="55"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21" fillId="0" borderId="7" xfId="0" applyFont="1" applyBorder="1" applyAlignment="1">
      <alignment horizontal="center" vertical="center"/>
    </xf>
    <xf numFmtId="0" fontId="5" fillId="0" borderId="7" xfId="0" applyFont="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3" applyFont="1" applyBorder="1">
      <alignment horizontal="right" vertical="center"/>
    </xf>
    <xf numFmtId="0" fontId="13"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21" fillId="0" borderId="6" xfId="0" applyFont="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176" fontId="21" fillId="0" borderId="7" xfId="0" applyNumberFormat="1" applyFont="1" applyBorder="1" applyAlignment="1">
      <alignment horizontal="righ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IntegralNumberStyle" xfId="52"/>
    <cellStyle name="MoneyStyle" xfId="53"/>
    <cellStyle name="NumberStyle" xfId="54"/>
    <cellStyle name="Text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D26" sqref="D26"/>
    </sheetView>
  </sheetViews>
  <sheetFormatPr defaultColWidth="8" defaultRowHeight="14.25" customHeight="1" outlineLevelCol="3"/>
  <cols>
    <col min="1" max="1" width="31.7272727272727" customWidth="1"/>
    <col min="2" max="2" width="31" customWidth="1"/>
    <col min="3" max="3" width="28" customWidth="1"/>
    <col min="4" max="4" width="34.3636363636364" customWidth="1"/>
  </cols>
  <sheetData>
    <row r="1" ht="12" customHeight="1" spans="4:4">
      <c r="D1" s="105" t="s">
        <v>0</v>
      </c>
    </row>
    <row r="2" ht="36" customHeight="1" spans="1:4">
      <c r="A2" s="47" t="s">
        <v>1</v>
      </c>
      <c r="B2" s="177"/>
      <c r="C2" s="177"/>
      <c r="D2" s="177"/>
    </row>
    <row r="3" ht="21" customHeight="1" spans="1:4">
      <c r="A3" s="98" t="str">
        <f>"单位名称："&amp;"宜良县审计局"</f>
        <v>单位名称：宜良县审计局</v>
      </c>
      <c r="B3" s="141"/>
      <c r="C3" s="141"/>
      <c r="D3" s="104"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5" customHeight="1" spans="1:4">
      <c r="A7" s="152" t="s">
        <v>8</v>
      </c>
      <c r="B7" s="127">
        <v>5994003.26</v>
      </c>
      <c r="C7" s="23" t="str">
        <f>"一"&amp;"、"&amp;"一般公共服务支出"</f>
        <v>一、一般公共服务支出</v>
      </c>
      <c r="D7" s="127">
        <v>6396912.28</v>
      </c>
    </row>
    <row r="8" ht="25.45" customHeight="1" spans="1:4">
      <c r="A8" s="152" t="s">
        <v>9</v>
      </c>
      <c r="B8" s="127"/>
      <c r="C8" s="23" t="str">
        <f>"二"&amp;"、"&amp;"社会保障和就业支出"</f>
        <v>二、社会保障和就业支出</v>
      </c>
      <c r="D8" s="127">
        <v>463930.6</v>
      </c>
    </row>
    <row r="9" ht="25.45" customHeight="1" spans="1:4">
      <c r="A9" s="152" t="s">
        <v>10</v>
      </c>
      <c r="B9" s="127"/>
      <c r="C9" s="23" t="str">
        <f>"三"&amp;"、"&amp;"卫生健康支出"</f>
        <v>三、卫生健康支出</v>
      </c>
      <c r="D9" s="127">
        <v>410081.71</v>
      </c>
    </row>
    <row r="10" ht="25.45" customHeight="1" spans="1:4">
      <c r="A10" s="152" t="s">
        <v>11</v>
      </c>
      <c r="B10" s="97"/>
      <c r="C10" s="23" t="str">
        <f>"四"&amp;"、"&amp;"住房保障支出"</f>
        <v>四、住房保障支出</v>
      </c>
      <c r="D10" s="127">
        <v>395878.67</v>
      </c>
    </row>
    <row r="11" ht="25.45" customHeight="1" spans="1:4">
      <c r="A11" s="152" t="s">
        <v>12</v>
      </c>
      <c r="B11" s="127">
        <v>1672800</v>
      </c>
      <c r="C11" s="23"/>
      <c r="D11" s="127"/>
    </row>
    <row r="12" ht="25.45" customHeight="1" spans="1:4">
      <c r="A12" s="152" t="s">
        <v>13</v>
      </c>
      <c r="B12" s="97"/>
      <c r="C12" s="23"/>
      <c r="D12" s="127"/>
    </row>
    <row r="13" ht="25.45" customHeight="1" spans="1:4">
      <c r="A13" s="152" t="s">
        <v>14</v>
      </c>
      <c r="B13" s="97"/>
      <c r="C13" s="23"/>
      <c r="D13" s="127"/>
    </row>
    <row r="14" ht="25.45" customHeight="1" spans="1:4">
      <c r="A14" s="152" t="s">
        <v>15</v>
      </c>
      <c r="B14" s="97"/>
      <c r="C14" s="23"/>
      <c r="D14" s="127"/>
    </row>
    <row r="15" ht="25.45" customHeight="1" spans="1:4">
      <c r="A15" s="178" t="s">
        <v>16</v>
      </c>
      <c r="B15" s="97"/>
      <c r="C15" s="23"/>
      <c r="D15" s="127"/>
    </row>
    <row r="16" ht="25.45" customHeight="1" spans="1:4">
      <c r="A16" s="178" t="s">
        <v>17</v>
      </c>
      <c r="B16" s="127">
        <v>1672800</v>
      </c>
      <c r="C16" s="23"/>
      <c r="D16" s="127"/>
    </row>
    <row r="17" ht="25.45" customHeight="1" spans="1:4">
      <c r="A17" s="179" t="s">
        <v>18</v>
      </c>
      <c r="B17" s="148">
        <v>7666803.26</v>
      </c>
      <c r="C17" s="149" t="s">
        <v>19</v>
      </c>
      <c r="D17" s="148">
        <v>7666803.26</v>
      </c>
    </row>
    <row r="18" ht="25.45" customHeight="1" spans="1:4">
      <c r="A18" s="180" t="s">
        <v>20</v>
      </c>
      <c r="B18" s="148"/>
      <c r="C18" s="181" t="s">
        <v>21</v>
      </c>
      <c r="D18" s="182"/>
    </row>
    <row r="19" ht="25.45" customHeight="1" spans="1:4">
      <c r="A19" s="183" t="s">
        <v>22</v>
      </c>
      <c r="B19" s="127"/>
      <c r="C19" s="150" t="s">
        <v>22</v>
      </c>
      <c r="D19" s="97"/>
    </row>
    <row r="20" ht="25.45" customHeight="1" spans="1:4">
      <c r="A20" s="183" t="s">
        <v>23</v>
      </c>
      <c r="B20" s="127"/>
      <c r="C20" s="150" t="s">
        <v>23</v>
      </c>
      <c r="D20" s="97"/>
    </row>
    <row r="21" ht="25.45" customHeight="1" spans="1:4">
      <c r="A21" s="184" t="s">
        <v>24</v>
      </c>
      <c r="B21" s="148">
        <v>7666803.26</v>
      </c>
      <c r="C21" s="149" t="s">
        <v>25</v>
      </c>
      <c r="D21" s="144">
        <v>7666803.26</v>
      </c>
    </row>
  </sheetData>
  <mergeCells count="8">
    <mergeCell ref="A2:D2"/>
    <mergeCell ref="A3:B3"/>
    <mergeCell ref="A4:B4"/>
    <mergeCell ref="C4:D4"/>
    <mergeCell ref="A5:A6"/>
    <mergeCell ref="B5:B6"/>
    <mergeCell ref="C5:C6"/>
    <mergeCell ref="D5:D6"/>
  </mergeCells>
  <pageMargins left="0.75" right="0.472222222222222" top="0.393055555555556" bottom="0.275"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9" sqref="A9:F9"/>
    </sheetView>
  </sheetViews>
  <sheetFormatPr defaultColWidth="9.13636363636364" defaultRowHeight="14.25" customHeight="1" outlineLevelCol="5"/>
  <cols>
    <col min="1" max="1" width="18.7272727272727" customWidth="1"/>
    <col min="2" max="2" width="18.5272727272727" customWidth="1"/>
    <col min="3" max="3" width="18.4636363636364" customWidth="1"/>
    <col min="4" max="4" width="26" customWidth="1"/>
    <col min="5" max="5" width="24" customWidth="1"/>
    <col min="6" max="6" width="28.5272727272727" customWidth="1"/>
  </cols>
  <sheetData>
    <row r="1" ht="15.75" customHeight="1" spans="6:6">
      <c r="F1" s="58" t="s">
        <v>293</v>
      </c>
    </row>
    <row r="2" ht="28.5" customHeight="1" spans="1:6">
      <c r="A2" s="27" t="s">
        <v>294</v>
      </c>
      <c r="B2" s="27"/>
      <c r="C2" s="27"/>
      <c r="D2" s="27"/>
      <c r="E2" s="27"/>
      <c r="F2" s="27"/>
    </row>
    <row r="3" ht="15" customHeight="1" spans="1:6">
      <c r="A3" s="106" t="str">
        <f>"单位名称："&amp;"宜良县审计局"</f>
        <v>单位名称：宜良县审计局</v>
      </c>
      <c r="B3" s="107"/>
      <c r="C3" s="107"/>
      <c r="D3" s="61"/>
      <c r="E3" s="61"/>
      <c r="F3" s="108" t="s">
        <v>2</v>
      </c>
    </row>
    <row r="4" ht="18.75" customHeight="1" spans="1:6">
      <c r="A4" s="9" t="s">
        <v>132</v>
      </c>
      <c r="B4" s="9" t="s">
        <v>50</v>
      </c>
      <c r="C4" s="9" t="s">
        <v>51</v>
      </c>
      <c r="D4" s="15" t="s">
        <v>295</v>
      </c>
      <c r="E4" s="64"/>
      <c r="F4" s="64"/>
    </row>
    <row r="5" ht="30" customHeight="1" spans="1:6">
      <c r="A5" s="18"/>
      <c r="B5" s="18"/>
      <c r="C5" s="18"/>
      <c r="D5" s="15" t="s">
        <v>30</v>
      </c>
      <c r="E5" s="64" t="s">
        <v>59</v>
      </c>
      <c r="F5" s="64" t="s">
        <v>60</v>
      </c>
    </row>
    <row r="6" ht="16.5" customHeight="1" spans="1:6">
      <c r="A6" s="64">
        <v>1</v>
      </c>
      <c r="B6" s="64">
        <v>2</v>
      </c>
      <c r="C6" s="64">
        <v>3</v>
      </c>
      <c r="D6" s="64">
        <v>4</v>
      </c>
      <c r="E6" s="64">
        <v>5</v>
      </c>
      <c r="F6" s="64">
        <v>6</v>
      </c>
    </row>
    <row r="7" ht="20.25" customHeight="1" spans="1:6">
      <c r="A7" s="29"/>
      <c r="B7" s="29"/>
      <c r="C7" s="29"/>
      <c r="D7" s="22"/>
      <c r="E7" s="22"/>
      <c r="F7" s="22"/>
    </row>
    <row r="8" ht="17.25" customHeight="1" spans="1:6">
      <c r="A8" s="109" t="s">
        <v>98</v>
      </c>
      <c r="B8" s="110"/>
      <c r="C8" s="110" t="s">
        <v>98</v>
      </c>
      <c r="D8" s="22"/>
      <c r="E8" s="22"/>
      <c r="F8" s="22"/>
    </row>
    <row r="9" ht="24" customHeight="1" spans="1:6">
      <c r="A9" s="33" t="s">
        <v>296</v>
      </c>
      <c r="B9" s="33"/>
      <c r="C9" s="33"/>
      <c r="D9" s="33"/>
      <c r="E9" s="33"/>
      <c r="F9" s="33"/>
    </row>
  </sheetData>
  <mergeCells count="7">
    <mergeCell ref="A2:F2"/>
    <mergeCell ref="D4:F4"/>
    <mergeCell ref="A8:C8"/>
    <mergeCell ref="A9:F9"/>
    <mergeCell ref="A4:A5"/>
    <mergeCell ref="B4:B5"/>
    <mergeCell ref="C4:C5"/>
  </mergeCells>
  <pageMargins left="0.393055555555556" right="0.0784722222222222"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6"/>
  <sheetViews>
    <sheetView showZeros="0" tabSelected="1" topLeftCell="D4" workbookViewId="0">
      <selection activeCell="Q7" sqref="Q7"/>
    </sheetView>
  </sheetViews>
  <sheetFormatPr defaultColWidth="9.13636363636364" defaultRowHeight="14.25" customHeight="1"/>
  <cols>
    <col min="1" max="1" width="20.6" customWidth="1"/>
    <col min="2" max="2" width="18.3363636363636" customWidth="1"/>
    <col min="3" max="3" width="29" customWidth="1"/>
    <col min="4" max="4" width="7.72727272727273" customWidth="1"/>
    <col min="5" max="5" width="10.2636363636364" customWidth="1"/>
    <col min="6" max="8" width="14.7272727272727" customWidth="1"/>
    <col min="9" max="10" width="9.46363636363636" customWidth="1"/>
    <col min="11" max="11" width="8.27272727272727" customWidth="1"/>
    <col min="12" max="12" width="12.6" customWidth="1"/>
    <col min="13" max="15" width="9.72727272727273" customWidth="1"/>
    <col min="16" max="16" width="7.09090909090909" customWidth="1"/>
    <col min="17" max="17" width="11.6363636363636" customWidth="1"/>
  </cols>
  <sheetData>
    <row r="1" ht="13.5" customHeight="1" spans="15:17">
      <c r="O1" s="56"/>
      <c r="P1" s="56"/>
      <c r="Q1" s="104" t="s">
        <v>297</v>
      </c>
    </row>
    <row r="2" ht="27.75" customHeight="1" spans="1:17">
      <c r="A2" s="59" t="s">
        <v>298</v>
      </c>
      <c r="B2" s="27"/>
      <c r="C2" s="27"/>
      <c r="D2" s="27"/>
      <c r="E2" s="27"/>
      <c r="F2" s="27"/>
      <c r="G2" s="27"/>
      <c r="H2" s="27"/>
      <c r="I2" s="27"/>
      <c r="J2" s="27"/>
      <c r="K2" s="48"/>
      <c r="L2" s="27"/>
      <c r="M2" s="27"/>
      <c r="N2" s="27"/>
      <c r="O2" s="48"/>
      <c r="P2" s="48"/>
      <c r="Q2" s="27"/>
    </row>
    <row r="3" ht="18.75" customHeight="1" spans="1:17">
      <c r="A3" s="98" t="str">
        <f>"单位名称："&amp;"宜良县审计局"</f>
        <v>单位名称：宜良县审计局</v>
      </c>
      <c r="B3" s="6"/>
      <c r="C3" s="6"/>
      <c r="D3" s="6"/>
      <c r="E3" s="6"/>
      <c r="F3" s="6"/>
      <c r="G3" s="6"/>
      <c r="H3" s="6"/>
      <c r="I3" s="6"/>
      <c r="J3" s="6"/>
      <c r="O3" s="66"/>
      <c r="P3" s="66"/>
      <c r="Q3" s="105" t="s">
        <v>123</v>
      </c>
    </row>
    <row r="4" ht="15.75" customHeight="1" spans="1:17">
      <c r="A4" s="9" t="s">
        <v>299</v>
      </c>
      <c r="B4" s="72" t="s">
        <v>300</v>
      </c>
      <c r="C4" s="72" t="s">
        <v>301</v>
      </c>
      <c r="D4" s="72" t="s">
        <v>302</v>
      </c>
      <c r="E4" s="72" t="s">
        <v>303</v>
      </c>
      <c r="F4" s="72" t="s">
        <v>304</v>
      </c>
      <c r="G4" s="73" t="s">
        <v>139</v>
      </c>
      <c r="H4" s="73"/>
      <c r="I4" s="73"/>
      <c r="J4" s="73"/>
      <c r="K4" s="74"/>
      <c r="L4" s="73"/>
      <c r="M4" s="73"/>
      <c r="N4" s="73"/>
      <c r="O4" s="91"/>
      <c r="P4" s="74"/>
      <c r="Q4" s="92"/>
    </row>
    <row r="5" ht="17.25" customHeight="1" spans="1:17">
      <c r="A5" s="14"/>
      <c r="B5" s="75"/>
      <c r="C5" s="75"/>
      <c r="D5" s="75"/>
      <c r="E5" s="75"/>
      <c r="F5" s="75"/>
      <c r="G5" s="75" t="s">
        <v>30</v>
      </c>
      <c r="H5" s="75" t="s">
        <v>33</v>
      </c>
      <c r="I5" s="75" t="s">
        <v>305</v>
      </c>
      <c r="J5" s="75" t="s">
        <v>306</v>
      </c>
      <c r="K5" s="76" t="s">
        <v>307</v>
      </c>
      <c r="L5" s="93" t="s">
        <v>308</v>
      </c>
      <c r="M5" s="93"/>
      <c r="N5" s="93"/>
      <c r="O5" s="94"/>
      <c r="P5" s="95"/>
      <c r="Q5" s="77"/>
    </row>
    <row r="6" ht="54" customHeight="1" spans="1:17">
      <c r="A6" s="17"/>
      <c r="B6" s="77"/>
      <c r="C6" s="77"/>
      <c r="D6" s="77"/>
      <c r="E6" s="77"/>
      <c r="F6" s="77"/>
      <c r="G6" s="77"/>
      <c r="H6" s="77" t="s">
        <v>32</v>
      </c>
      <c r="I6" s="77"/>
      <c r="J6" s="77"/>
      <c r="K6" s="78"/>
      <c r="L6" s="77" t="s">
        <v>32</v>
      </c>
      <c r="M6" s="77" t="s">
        <v>43</v>
      </c>
      <c r="N6" s="77" t="s">
        <v>146</v>
      </c>
      <c r="O6" s="96" t="s">
        <v>39</v>
      </c>
      <c r="P6" s="78" t="s">
        <v>40</v>
      </c>
      <c r="Q6" s="77" t="s">
        <v>41</v>
      </c>
    </row>
    <row r="7" ht="15" customHeight="1" spans="1:17">
      <c r="A7" s="18">
        <v>1</v>
      </c>
      <c r="B7" s="99">
        <v>2</v>
      </c>
      <c r="C7" s="99">
        <v>3</v>
      </c>
      <c r="D7" s="99">
        <v>4</v>
      </c>
      <c r="E7" s="99">
        <v>5</v>
      </c>
      <c r="F7" s="99">
        <v>6</v>
      </c>
      <c r="G7" s="100">
        <v>7</v>
      </c>
      <c r="H7" s="100">
        <v>8</v>
      </c>
      <c r="I7" s="100">
        <v>9</v>
      </c>
      <c r="J7" s="100">
        <v>10</v>
      </c>
      <c r="K7" s="100">
        <v>11</v>
      </c>
      <c r="L7" s="100">
        <v>12</v>
      </c>
      <c r="M7" s="100">
        <v>13</v>
      </c>
      <c r="N7" s="100">
        <v>14</v>
      </c>
      <c r="O7" s="100">
        <v>15</v>
      </c>
      <c r="P7" s="100">
        <v>16</v>
      </c>
      <c r="Q7" s="100">
        <v>17</v>
      </c>
    </row>
    <row r="8" ht="21" customHeight="1" spans="1:17">
      <c r="A8" s="79" t="s">
        <v>45</v>
      </c>
      <c r="B8" s="80"/>
      <c r="C8" s="80"/>
      <c r="D8" s="80"/>
      <c r="E8" s="101"/>
      <c r="F8" s="22">
        <v>9548</v>
      </c>
      <c r="G8" s="22">
        <v>1534548</v>
      </c>
      <c r="H8" s="22">
        <v>34548</v>
      </c>
      <c r="I8" s="22"/>
      <c r="J8" s="22"/>
      <c r="K8" s="22"/>
      <c r="L8" s="22">
        <v>1500000</v>
      </c>
      <c r="M8" s="22"/>
      <c r="N8" s="22"/>
      <c r="O8" s="22"/>
      <c r="P8" s="22"/>
      <c r="Q8" s="22">
        <v>1500000</v>
      </c>
    </row>
    <row r="9" ht="21" customHeight="1" spans="1:17">
      <c r="A9" s="82" t="s">
        <v>45</v>
      </c>
      <c r="B9" s="80"/>
      <c r="C9" s="80"/>
      <c r="D9" s="102"/>
      <c r="E9" s="103"/>
      <c r="F9" s="22">
        <v>9548</v>
      </c>
      <c r="G9" s="22">
        <v>1534548</v>
      </c>
      <c r="H9" s="22">
        <v>34548</v>
      </c>
      <c r="I9" s="22"/>
      <c r="J9" s="22"/>
      <c r="K9" s="22"/>
      <c r="L9" s="22">
        <v>1500000</v>
      </c>
      <c r="M9" s="22"/>
      <c r="N9" s="22"/>
      <c r="O9" s="22"/>
      <c r="P9" s="22"/>
      <c r="Q9" s="22">
        <v>1500000</v>
      </c>
    </row>
    <row r="10" ht="21" customHeight="1" spans="1:17">
      <c r="A10" s="83" t="s">
        <v>221</v>
      </c>
      <c r="B10" s="80" t="s">
        <v>309</v>
      </c>
      <c r="C10" s="80" t="s">
        <v>310</v>
      </c>
      <c r="D10" s="102" t="s">
        <v>311</v>
      </c>
      <c r="E10" s="103">
        <v>1</v>
      </c>
      <c r="F10" s="22"/>
      <c r="G10" s="22">
        <v>1500000</v>
      </c>
      <c r="H10" s="22"/>
      <c r="I10" s="22"/>
      <c r="J10" s="22"/>
      <c r="K10" s="22"/>
      <c r="L10" s="22">
        <v>1500000</v>
      </c>
      <c r="M10" s="22"/>
      <c r="N10" s="22"/>
      <c r="O10" s="22"/>
      <c r="P10" s="22"/>
      <c r="Q10" s="22">
        <v>1500000</v>
      </c>
    </row>
    <row r="11" ht="21" customHeight="1" spans="1:17">
      <c r="A11" s="83" t="s">
        <v>221</v>
      </c>
      <c r="B11" s="80" t="s">
        <v>312</v>
      </c>
      <c r="C11" s="80" t="s">
        <v>313</v>
      </c>
      <c r="D11" s="102" t="s">
        <v>272</v>
      </c>
      <c r="E11" s="103">
        <v>17</v>
      </c>
      <c r="F11" s="22"/>
      <c r="G11" s="22">
        <v>17000</v>
      </c>
      <c r="H11" s="22">
        <v>17000</v>
      </c>
      <c r="I11" s="22"/>
      <c r="J11" s="22"/>
      <c r="K11" s="22"/>
      <c r="L11" s="22"/>
      <c r="M11" s="22"/>
      <c r="N11" s="22"/>
      <c r="O11" s="22"/>
      <c r="P11" s="22"/>
      <c r="Q11" s="22"/>
    </row>
    <row r="12" ht="21" customHeight="1" spans="1:17">
      <c r="A12" s="83" t="s">
        <v>175</v>
      </c>
      <c r="B12" s="80" t="s">
        <v>314</v>
      </c>
      <c r="C12" s="80" t="s">
        <v>315</v>
      </c>
      <c r="D12" s="102" t="s">
        <v>316</v>
      </c>
      <c r="E12" s="103">
        <v>216</v>
      </c>
      <c r="F12" s="22">
        <v>6048</v>
      </c>
      <c r="G12" s="22">
        <v>6048</v>
      </c>
      <c r="H12" s="22">
        <v>6048</v>
      </c>
      <c r="I12" s="22"/>
      <c r="J12" s="22"/>
      <c r="K12" s="22"/>
      <c r="L12" s="22"/>
      <c r="M12" s="22"/>
      <c r="N12" s="22"/>
      <c r="O12" s="22"/>
      <c r="P12" s="22"/>
      <c r="Q12" s="22"/>
    </row>
    <row r="13" ht="21" customHeight="1" spans="1:17">
      <c r="A13" s="83" t="s">
        <v>193</v>
      </c>
      <c r="B13" s="80" t="s">
        <v>317</v>
      </c>
      <c r="C13" s="80" t="s">
        <v>318</v>
      </c>
      <c r="D13" s="102" t="s">
        <v>319</v>
      </c>
      <c r="E13" s="103">
        <v>1</v>
      </c>
      <c r="F13" s="22"/>
      <c r="G13" s="22">
        <v>3700</v>
      </c>
      <c r="H13" s="22">
        <v>3700</v>
      </c>
      <c r="I13" s="22"/>
      <c r="J13" s="22"/>
      <c r="K13" s="22"/>
      <c r="L13" s="22"/>
      <c r="M13" s="22"/>
      <c r="N13" s="22"/>
      <c r="O13" s="22"/>
      <c r="P13" s="22"/>
      <c r="Q13" s="22"/>
    </row>
    <row r="14" ht="21" customHeight="1" spans="1:17">
      <c r="A14" s="83" t="s">
        <v>193</v>
      </c>
      <c r="B14" s="80" t="s">
        <v>320</v>
      </c>
      <c r="C14" s="80" t="s">
        <v>321</v>
      </c>
      <c r="D14" s="102" t="s">
        <v>311</v>
      </c>
      <c r="E14" s="103">
        <v>1</v>
      </c>
      <c r="F14" s="22">
        <v>3500</v>
      </c>
      <c r="G14" s="22">
        <v>3500</v>
      </c>
      <c r="H14" s="22">
        <v>3500</v>
      </c>
      <c r="I14" s="22"/>
      <c r="J14" s="22"/>
      <c r="K14" s="22"/>
      <c r="L14" s="22"/>
      <c r="M14" s="22"/>
      <c r="N14" s="22"/>
      <c r="O14" s="22"/>
      <c r="P14" s="22"/>
      <c r="Q14" s="22"/>
    </row>
    <row r="15" ht="21" customHeight="1" spans="1:17">
      <c r="A15" s="83" t="s">
        <v>193</v>
      </c>
      <c r="B15" s="80" t="s">
        <v>322</v>
      </c>
      <c r="C15" s="80" t="s">
        <v>323</v>
      </c>
      <c r="D15" s="102" t="s">
        <v>319</v>
      </c>
      <c r="E15" s="103">
        <v>1</v>
      </c>
      <c r="F15" s="22"/>
      <c r="G15" s="22">
        <v>4300</v>
      </c>
      <c r="H15" s="22">
        <v>4300</v>
      </c>
      <c r="I15" s="22"/>
      <c r="J15" s="22"/>
      <c r="K15" s="22"/>
      <c r="L15" s="22"/>
      <c r="M15" s="22"/>
      <c r="N15" s="22"/>
      <c r="O15" s="22"/>
      <c r="P15" s="22"/>
      <c r="Q15" s="22"/>
    </row>
    <row r="16" ht="21" customHeight="1" spans="1:17">
      <c r="A16" s="84" t="s">
        <v>98</v>
      </c>
      <c r="B16" s="85"/>
      <c r="C16" s="85"/>
      <c r="D16" s="85"/>
      <c r="E16" s="101"/>
      <c r="F16" s="22">
        <v>9548</v>
      </c>
      <c r="G16" s="22">
        <v>1534548</v>
      </c>
      <c r="H16" s="22">
        <v>34548</v>
      </c>
      <c r="I16" s="22"/>
      <c r="J16" s="22"/>
      <c r="K16" s="22"/>
      <c r="L16" s="22">
        <v>1500000</v>
      </c>
      <c r="M16" s="22"/>
      <c r="N16" s="22"/>
      <c r="O16" s="22"/>
      <c r="P16" s="22"/>
      <c r="Q16" s="22">
        <v>1500000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314583333333333" right="0.156944444444444" top="1" bottom="1" header="0.5" footer="0.5"/>
  <pageSetup paperSize="9" scale="67"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2"/>
  <sheetViews>
    <sheetView showZeros="0" topLeftCell="C1" workbookViewId="0">
      <selection activeCell="I15" sqref="I15"/>
    </sheetView>
  </sheetViews>
  <sheetFormatPr defaultColWidth="9.13636363636364" defaultRowHeight="14.25" customHeight="1"/>
  <cols>
    <col min="1" max="1" width="21.3363636363636" customWidth="1"/>
    <col min="2" max="2" width="21.7272727272727" customWidth="1"/>
    <col min="3" max="3" width="17.8" customWidth="1"/>
    <col min="4" max="4" width="13.6" customWidth="1"/>
    <col min="5" max="5" width="11.8" customWidth="1"/>
    <col min="6" max="8" width="11.7272727272727" customWidth="1"/>
    <col min="9" max="9" width="12.4636363636364" customWidth="1"/>
    <col min="10" max="13" width="9.2" customWidth="1"/>
    <col min="14" max="14" width="13.5272727272727" customWidth="1"/>
  </cols>
  <sheetData>
    <row r="1" ht="13.5" customHeight="1" spans="1:14">
      <c r="A1" s="63"/>
      <c r="B1" s="63"/>
      <c r="C1" s="63"/>
      <c r="D1" s="63"/>
      <c r="E1" s="63"/>
      <c r="F1" s="63"/>
      <c r="G1" s="63"/>
      <c r="H1" s="69"/>
      <c r="I1" s="63"/>
      <c r="J1" s="63"/>
      <c r="K1" s="63"/>
      <c r="L1" s="56"/>
      <c r="M1" s="87"/>
      <c r="N1" s="88" t="s">
        <v>324</v>
      </c>
    </row>
    <row r="2" ht="27.75" customHeight="1" spans="1:14">
      <c r="A2" s="59" t="s">
        <v>325</v>
      </c>
      <c r="B2" s="70"/>
      <c r="C2" s="70"/>
      <c r="D2" s="70"/>
      <c r="E2" s="70"/>
      <c r="F2" s="70"/>
      <c r="G2" s="70"/>
      <c r="H2" s="71"/>
      <c r="I2" s="70"/>
      <c r="J2" s="70"/>
      <c r="K2" s="70"/>
      <c r="L2" s="48"/>
      <c r="M2" s="71"/>
      <c r="N2" s="70"/>
    </row>
    <row r="3" ht="18.75" customHeight="1" spans="1:14">
      <c r="A3" s="60" t="str">
        <f>"单位名称："&amp;"宜良县审计局"</f>
        <v>单位名称：宜良县审计局</v>
      </c>
      <c r="B3" s="61"/>
      <c r="C3" s="61"/>
      <c r="D3" s="61"/>
      <c r="E3" s="61"/>
      <c r="F3" s="61"/>
      <c r="G3" s="61"/>
      <c r="H3" s="69"/>
      <c r="I3" s="63"/>
      <c r="J3" s="63"/>
      <c r="K3" s="63"/>
      <c r="L3" s="66"/>
      <c r="M3" s="89"/>
      <c r="N3" s="90" t="s">
        <v>123</v>
      </c>
    </row>
    <row r="4" ht="15.75" customHeight="1" spans="1:14">
      <c r="A4" s="9" t="s">
        <v>299</v>
      </c>
      <c r="B4" s="72" t="s">
        <v>326</v>
      </c>
      <c r="C4" s="72" t="s">
        <v>327</v>
      </c>
      <c r="D4" s="73" t="s">
        <v>139</v>
      </c>
      <c r="E4" s="73"/>
      <c r="F4" s="73"/>
      <c r="G4" s="73"/>
      <c r="H4" s="74"/>
      <c r="I4" s="73"/>
      <c r="J4" s="73"/>
      <c r="K4" s="73"/>
      <c r="L4" s="91"/>
      <c r="M4" s="74"/>
      <c r="N4" s="92"/>
    </row>
    <row r="5" ht="17.25" customHeight="1" spans="1:14">
      <c r="A5" s="14"/>
      <c r="B5" s="75"/>
      <c r="C5" s="75"/>
      <c r="D5" s="75" t="s">
        <v>30</v>
      </c>
      <c r="E5" s="75" t="s">
        <v>33</v>
      </c>
      <c r="F5" s="75" t="s">
        <v>305</v>
      </c>
      <c r="G5" s="75" t="s">
        <v>306</v>
      </c>
      <c r="H5" s="76" t="s">
        <v>307</v>
      </c>
      <c r="I5" s="93" t="s">
        <v>308</v>
      </c>
      <c r="J5" s="93"/>
      <c r="K5" s="93"/>
      <c r="L5" s="94"/>
      <c r="M5" s="95"/>
      <c r="N5" s="77"/>
    </row>
    <row r="6" ht="54" customHeight="1" spans="1:14">
      <c r="A6" s="17"/>
      <c r="B6" s="77"/>
      <c r="C6" s="77"/>
      <c r="D6" s="77"/>
      <c r="E6" s="77"/>
      <c r="F6" s="77"/>
      <c r="G6" s="77"/>
      <c r="H6" s="78"/>
      <c r="I6" s="77" t="s">
        <v>32</v>
      </c>
      <c r="J6" s="77" t="s">
        <v>43</v>
      </c>
      <c r="K6" s="77" t="s">
        <v>146</v>
      </c>
      <c r="L6" s="96" t="s">
        <v>39</v>
      </c>
      <c r="M6" s="78" t="s">
        <v>40</v>
      </c>
      <c r="N6" s="77" t="s">
        <v>41</v>
      </c>
    </row>
    <row r="7" ht="15" customHeight="1" spans="1:14">
      <c r="A7" s="17">
        <v>1</v>
      </c>
      <c r="B7" s="77">
        <v>2</v>
      </c>
      <c r="C7" s="77">
        <v>3</v>
      </c>
      <c r="D7" s="78">
        <v>4</v>
      </c>
      <c r="E7" s="78">
        <v>5</v>
      </c>
      <c r="F7" s="78">
        <v>6</v>
      </c>
      <c r="G7" s="78">
        <v>7</v>
      </c>
      <c r="H7" s="78">
        <v>8</v>
      </c>
      <c r="I7" s="78">
        <v>9</v>
      </c>
      <c r="J7" s="78">
        <v>10</v>
      </c>
      <c r="K7" s="78">
        <v>11</v>
      </c>
      <c r="L7" s="78">
        <v>12</v>
      </c>
      <c r="M7" s="78">
        <v>13</v>
      </c>
      <c r="N7" s="78">
        <v>14</v>
      </c>
    </row>
    <row r="8" ht="21" customHeight="1" spans="1:14">
      <c r="A8" s="79" t="s">
        <v>45</v>
      </c>
      <c r="B8" s="80"/>
      <c r="C8" s="80"/>
      <c r="D8" s="81">
        <v>1503500</v>
      </c>
      <c r="E8" s="81">
        <v>3500</v>
      </c>
      <c r="F8" s="81"/>
      <c r="G8" s="81"/>
      <c r="H8" s="81"/>
      <c r="I8" s="81">
        <v>1500000</v>
      </c>
      <c r="J8" s="81"/>
      <c r="K8" s="81"/>
      <c r="L8" s="97"/>
      <c r="M8" s="81"/>
      <c r="N8" s="81">
        <v>1500000</v>
      </c>
    </row>
    <row r="9" ht="21" customHeight="1" spans="1:14">
      <c r="A9" s="82" t="s">
        <v>45</v>
      </c>
      <c r="B9" s="80"/>
      <c r="C9" s="80"/>
      <c r="D9" s="81">
        <v>1503500</v>
      </c>
      <c r="E9" s="81">
        <v>3500</v>
      </c>
      <c r="F9" s="81"/>
      <c r="G9" s="81"/>
      <c r="H9" s="81"/>
      <c r="I9" s="81">
        <v>1500000</v>
      </c>
      <c r="J9" s="81"/>
      <c r="K9" s="81"/>
      <c r="L9" s="97"/>
      <c r="M9" s="81"/>
      <c r="N9" s="81">
        <v>1500000</v>
      </c>
    </row>
    <row r="10" ht="21" customHeight="1" spans="1:14">
      <c r="A10" s="83" t="s">
        <v>221</v>
      </c>
      <c r="B10" s="80" t="s">
        <v>309</v>
      </c>
      <c r="C10" s="80" t="s">
        <v>328</v>
      </c>
      <c r="D10" s="81">
        <v>1500000</v>
      </c>
      <c r="E10" s="81"/>
      <c r="F10" s="81"/>
      <c r="G10" s="81"/>
      <c r="H10" s="81"/>
      <c r="I10" s="81">
        <v>1500000</v>
      </c>
      <c r="J10" s="81"/>
      <c r="K10" s="81"/>
      <c r="L10" s="97"/>
      <c r="M10" s="81"/>
      <c r="N10" s="81">
        <v>1500000</v>
      </c>
    </row>
    <row r="11" ht="21" customHeight="1" spans="1:14">
      <c r="A11" s="83" t="s">
        <v>193</v>
      </c>
      <c r="B11" s="80" t="s">
        <v>320</v>
      </c>
      <c r="C11" s="80" t="s">
        <v>329</v>
      </c>
      <c r="D11" s="81">
        <v>3500</v>
      </c>
      <c r="E11" s="81">
        <v>3500</v>
      </c>
      <c r="F11" s="81"/>
      <c r="G11" s="81"/>
      <c r="H11" s="81"/>
      <c r="I11" s="81"/>
      <c r="J11" s="81"/>
      <c r="K11" s="81"/>
      <c r="L11" s="97"/>
      <c r="M11" s="81"/>
      <c r="N11" s="81"/>
    </row>
    <row r="12" ht="21" customHeight="1" spans="1:14">
      <c r="A12" s="84" t="s">
        <v>98</v>
      </c>
      <c r="B12" s="85"/>
      <c r="C12" s="86"/>
      <c r="D12" s="81">
        <v>1503500</v>
      </c>
      <c r="E12" s="81">
        <v>3500</v>
      </c>
      <c r="F12" s="81"/>
      <c r="G12" s="81"/>
      <c r="H12" s="81"/>
      <c r="I12" s="81">
        <v>1500000</v>
      </c>
      <c r="J12" s="81"/>
      <c r="K12" s="81"/>
      <c r="L12" s="97"/>
      <c r="M12" s="81"/>
      <c r="N12" s="81">
        <v>1500000</v>
      </c>
    </row>
  </sheetData>
  <mergeCells count="13">
    <mergeCell ref="A2:N2"/>
    <mergeCell ref="A3:C3"/>
    <mergeCell ref="D4:N4"/>
    <mergeCell ref="I5:N5"/>
    <mergeCell ref="A12:C12"/>
    <mergeCell ref="A4:A6"/>
    <mergeCell ref="B4:B6"/>
    <mergeCell ref="C4:C6"/>
    <mergeCell ref="D5:D6"/>
    <mergeCell ref="E5:E6"/>
    <mergeCell ref="F5:F6"/>
    <mergeCell ref="G5:G6"/>
    <mergeCell ref="H5:H6"/>
  </mergeCells>
  <pageMargins left="0.275" right="0.196527777777778" top="1" bottom="1" header="0.5" footer="0.5"/>
  <pageSetup paperSize="9" scale="79"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J9"/>
    </sheetView>
  </sheetViews>
  <sheetFormatPr defaultColWidth="9.13636363636364" defaultRowHeight="14.25" customHeight="1"/>
  <cols>
    <col min="1" max="1" width="13" customWidth="1"/>
    <col min="2" max="2" width="11.4636363636364" customWidth="1"/>
    <col min="3" max="23" width="11" customWidth="1"/>
    <col min="24" max="24" width="14.9272727272727" customWidth="1"/>
  </cols>
  <sheetData>
    <row r="1" ht="13.5" customHeight="1" spans="4:24">
      <c r="D1" s="58"/>
      <c r="W1" s="56"/>
      <c r="X1" s="56" t="s">
        <v>330</v>
      </c>
    </row>
    <row r="2" ht="27.75" customHeight="1" spans="1:24">
      <c r="A2" s="59" t="s">
        <v>331</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60" t="str">
        <f>"单位名称："&amp;"宜良县审计局"</f>
        <v>单位名称：宜良县审计局</v>
      </c>
      <c r="B3" s="61"/>
      <c r="C3" s="61"/>
      <c r="D3" s="62"/>
      <c r="E3" s="63"/>
      <c r="F3" s="63"/>
      <c r="G3" s="63"/>
      <c r="H3" s="63"/>
      <c r="I3" s="63"/>
      <c r="W3" s="66"/>
      <c r="X3" s="66" t="s">
        <v>123</v>
      </c>
    </row>
    <row r="4" ht="19.5" customHeight="1" spans="1:24">
      <c r="A4" s="15" t="s">
        <v>332</v>
      </c>
      <c r="B4" s="10" t="s">
        <v>139</v>
      </c>
      <c r="C4" s="11"/>
      <c r="D4" s="11"/>
      <c r="E4" s="64" t="s">
        <v>333</v>
      </c>
      <c r="F4" s="64"/>
      <c r="G4" s="64"/>
      <c r="H4" s="64"/>
      <c r="I4" s="64"/>
      <c r="J4" s="64"/>
      <c r="K4" s="64"/>
      <c r="L4" s="64"/>
      <c r="M4" s="64"/>
      <c r="N4" s="64"/>
      <c r="O4" s="64"/>
      <c r="P4" s="64"/>
      <c r="Q4" s="64"/>
      <c r="R4" s="64"/>
      <c r="S4" s="64"/>
      <c r="T4" s="64"/>
      <c r="U4" s="64"/>
      <c r="V4" s="64"/>
      <c r="W4" s="64"/>
      <c r="X4" s="15"/>
    </row>
    <row r="5" ht="40.5" customHeight="1" spans="1:24">
      <c r="A5" s="18"/>
      <c r="B5" s="28" t="s">
        <v>30</v>
      </c>
      <c r="C5" s="9" t="s">
        <v>33</v>
      </c>
      <c r="D5" s="65" t="s">
        <v>334</v>
      </c>
      <c r="E5" s="64" t="s">
        <v>335</v>
      </c>
      <c r="F5" s="64" t="s">
        <v>336</v>
      </c>
      <c r="G5" s="64" t="s">
        <v>337</v>
      </c>
      <c r="H5" s="64" t="s">
        <v>338</v>
      </c>
      <c r="I5" s="64" t="s">
        <v>339</v>
      </c>
      <c r="J5" s="64" t="s">
        <v>340</v>
      </c>
      <c r="K5" s="64" t="s">
        <v>341</v>
      </c>
      <c r="L5" s="64" t="s">
        <v>342</v>
      </c>
      <c r="M5" s="64" t="s">
        <v>343</v>
      </c>
      <c r="N5" s="64" t="s">
        <v>344</v>
      </c>
      <c r="O5" s="64" t="s">
        <v>345</v>
      </c>
      <c r="P5" s="64" t="s">
        <v>346</v>
      </c>
      <c r="Q5" s="64" t="s">
        <v>347</v>
      </c>
      <c r="R5" s="64" t="s">
        <v>348</v>
      </c>
      <c r="S5" s="64" t="s">
        <v>349</v>
      </c>
      <c r="T5" s="64" t="s">
        <v>350</v>
      </c>
      <c r="U5" s="64" t="s">
        <v>351</v>
      </c>
      <c r="V5" s="64" t="s">
        <v>352</v>
      </c>
      <c r="W5" s="10" t="s">
        <v>353</v>
      </c>
      <c r="X5" s="67" t="s">
        <v>354</v>
      </c>
    </row>
    <row r="6" ht="19.5" customHeight="1" spans="1:24">
      <c r="A6" s="64">
        <v>1</v>
      </c>
      <c r="B6" s="64">
        <v>2</v>
      </c>
      <c r="C6" s="64">
        <v>3</v>
      </c>
      <c r="D6" s="10">
        <v>4</v>
      </c>
      <c r="E6" s="64">
        <v>5</v>
      </c>
      <c r="F6" s="64">
        <v>6</v>
      </c>
      <c r="G6" s="64">
        <v>7</v>
      </c>
      <c r="H6" s="10">
        <v>8</v>
      </c>
      <c r="I6" s="64">
        <v>9</v>
      </c>
      <c r="J6" s="64">
        <v>10</v>
      </c>
      <c r="K6" s="64">
        <v>11</v>
      </c>
      <c r="L6" s="10">
        <v>12</v>
      </c>
      <c r="M6" s="64">
        <v>13</v>
      </c>
      <c r="N6" s="64">
        <v>14</v>
      </c>
      <c r="O6" s="64">
        <v>15</v>
      </c>
      <c r="P6" s="10">
        <v>16</v>
      </c>
      <c r="Q6" s="64">
        <v>17</v>
      </c>
      <c r="R6" s="64">
        <v>18</v>
      </c>
      <c r="S6" s="64">
        <v>19</v>
      </c>
      <c r="T6" s="10">
        <v>20</v>
      </c>
      <c r="U6" s="10">
        <v>21</v>
      </c>
      <c r="V6" s="10">
        <v>22</v>
      </c>
      <c r="W6" s="64">
        <v>23</v>
      </c>
      <c r="X6" s="18">
        <v>24</v>
      </c>
    </row>
    <row r="7" ht="28.45" customHeight="1" spans="1:24">
      <c r="A7" s="29"/>
      <c r="B7" s="22"/>
      <c r="C7" s="22"/>
      <c r="D7" s="22"/>
      <c r="E7" s="22"/>
      <c r="F7" s="22"/>
      <c r="G7" s="22"/>
      <c r="H7" s="22"/>
      <c r="I7" s="22"/>
      <c r="J7" s="22"/>
      <c r="K7" s="22"/>
      <c r="L7" s="22"/>
      <c r="M7" s="22"/>
      <c r="N7" s="22"/>
      <c r="O7" s="22"/>
      <c r="P7" s="22"/>
      <c r="Q7" s="22"/>
      <c r="R7" s="22"/>
      <c r="S7" s="22"/>
      <c r="T7" s="22"/>
      <c r="U7" s="22"/>
      <c r="V7" s="22"/>
      <c r="W7" s="68"/>
      <c r="X7" s="22"/>
    </row>
    <row r="8" ht="29.95" customHeight="1" spans="1:24">
      <c r="A8" s="29"/>
      <c r="B8" s="22"/>
      <c r="C8" s="22"/>
      <c r="D8" s="22"/>
      <c r="E8" s="22"/>
      <c r="F8" s="22"/>
      <c r="G8" s="22"/>
      <c r="H8" s="22"/>
      <c r="I8" s="22"/>
      <c r="J8" s="22"/>
      <c r="K8" s="22"/>
      <c r="L8" s="22"/>
      <c r="M8" s="22"/>
      <c r="N8" s="22"/>
      <c r="O8" s="22"/>
      <c r="P8" s="22"/>
      <c r="Q8" s="22"/>
      <c r="R8" s="22"/>
      <c r="S8" s="22"/>
      <c r="T8" s="22"/>
      <c r="U8" s="22"/>
      <c r="V8" s="22"/>
      <c r="W8" s="68"/>
      <c r="X8" s="22"/>
    </row>
    <row r="9" ht="19.05" customHeight="1" spans="1:10">
      <c r="A9" s="33" t="s">
        <v>355</v>
      </c>
      <c r="B9" s="33"/>
      <c r="C9" s="33"/>
      <c r="D9" s="33"/>
      <c r="E9" s="33"/>
      <c r="F9" s="33"/>
      <c r="G9" s="33"/>
      <c r="H9" s="33"/>
      <c r="I9" s="33"/>
      <c r="J9" s="33"/>
    </row>
  </sheetData>
  <mergeCells count="6">
    <mergeCell ref="A2:X2"/>
    <mergeCell ref="A3:I3"/>
    <mergeCell ref="B4:D4"/>
    <mergeCell ref="E4:X4"/>
    <mergeCell ref="A9:J9"/>
    <mergeCell ref="A4:A5"/>
  </mergeCells>
  <pageMargins left="0.75" right="0.75" top="1" bottom="1" header="0.5" footer="0.5"/>
  <pageSetup paperSize="9" scale="4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G8"/>
    </sheetView>
  </sheetViews>
  <sheetFormatPr defaultColWidth="9.13636363636364" defaultRowHeight="12" customHeight="1" outlineLevelRow="7"/>
  <cols>
    <col min="1" max="1" width="14.5272727272727" customWidth="1"/>
    <col min="2" max="9" width="11.8" customWidth="1"/>
    <col min="10" max="10" width="16.8" customWidth="1"/>
  </cols>
  <sheetData>
    <row r="1" customHeight="1" spans="10:10">
      <c r="J1" s="56" t="s">
        <v>356</v>
      </c>
    </row>
    <row r="2" ht="28.5" customHeight="1" spans="1:10">
      <c r="A2" s="47" t="s">
        <v>357</v>
      </c>
      <c r="B2" s="27"/>
      <c r="C2" s="27"/>
      <c r="D2" s="27"/>
      <c r="E2" s="27"/>
      <c r="F2" s="48"/>
      <c r="G2" s="27"/>
      <c r="H2" s="48"/>
      <c r="I2" s="48"/>
      <c r="J2" s="27"/>
    </row>
    <row r="3" ht="17.25" customHeight="1" spans="1:1">
      <c r="A3" s="4" t="str">
        <f>"单位名称："&amp;"宜良县审计局"</f>
        <v>单位名称：宜良县审计局</v>
      </c>
    </row>
    <row r="4" ht="44.25" customHeight="1" spans="1:10">
      <c r="A4" s="49" t="s">
        <v>234</v>
      </c>
      <c r="B4" s="49" t="s">
        <v>235</v>
      </c>
      <c r="C4" s="49" t="s">
        <v>236</v>
      </c>
      <c r="D4" s="49" t="s">
        <v>237</v>
      </c>
      <c r="E4" s="49" t="s">
        <v>238</v>
      </c>
      <c r="F4" s="50" t="s">
        <v>239</v>
      </c>
      <c r="G4" s="49" t="s">
        <v>240</v>
      </c>
      <c r="H4" s="50" t="s">
        <v>241</v>
      </c>
      <c r="I4" s="50" t="s">
        <v>242</v>
      </c>
      <c r="J4" s="49" t="s">
        <v>243</v>
      </c>
    </row>
    <row r="5" ht="14.25" customHeight="1" spans="1:10">
      <c r="A5" s="49">
        <v>1</v>
      </c>
      <c r="B5" s="49">
        <v>2</v>
      </c>
      <c r="C5" s="49">
        <v>3</v>
      </c>
      <c r="D5" s="49">
        <v>4</v>
      </c>
      <c r="E5" s="49">
        <v>5</v>
      </c>
      <c r="F5" s="50">
        <v>6</v>
      </c>
      <c r="G5" s="49">
        <v>7</v>
      </c>
      <c r="H5" s="50">
        <v>8</v>
      </c>
      <c r="I5" s="50">
        <v>9</v>
      </c>
      <c r="J5" s="49">
        <v>10</v>
      </c>
    </row>
    <row r="6" ht="21.85" customHeight="1" spans="1:10">
      <c r="A6" s="51"/>
      <c r="B6" s="52"/>
      <c r="C6" s="52"/>
      <c r="D6" s="52"/>
      <c r="E6" s="53"/>
      <c r="F6" s="54"/>
      <c r="G6" s="53"/>
      <c r="H6" s="54"/>
      <c r="I6" s="54"/>
      <c r="J6" s="53"/>
    </row>
    <row r="7" ht="60.85" customHeight="1" spans="1:10">
      <c r="A7" s="51"/>
      <c r="B7" s="55"/>
      <c r="C7" s="55"/>
      <c r="D7" s="55"/>
      <c r="E7" s="51"/>
      <c r="F7" s="55"/>
      <c r="G7" s="51"/>
      <c r="H7" s="55"/>
      <c r="I7" s="55"/>
      <c r="J7" s="57"/>
    </row>
    <row r="8" ht="19.05" customHeight="1" spans="1:7">
      <c r="A8" s="33" t="s">
        <v>358</v>
      </c>
      <c r="B8" s="33"/>
      <c r="C8" s="33"/>
      <c r="D8" s="33"/>
      <c r="E8" s="33"/>
      <c r="F8" s="33"/>
      <c r="G8" s="33"/>
    </row>
  </sheetData>
  <mergeCells count="3">
    <mergeCell ref="A2:J2"/>
    <mergeCell ref="A3:H3"/>
    <mergeCell ref="A8:G8"/>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2"/>
  <sheetViews>
    <sheetView showZeros="0" workbookViewId="0">
      <selection activeCell="B13" sqref="B13"/>
    </sheetView>
  </sheetViews>
  <sheetFormatPr defaultColWidth="8.86363636363636" defaultRowHeight="15" customHeight="1" outlineLevelCol="7"/>
  <cols>
    <col min="1" max="1" width="17.3363636363636" customWidth="1"/>
    <col min="2" max="2" width="15.8" customWidth="1"/>
    <col min="3" max="3" width="19" customWidth="1"/>
    <col min="4" max="4" width="23.7272727272727" customWidth="1"/>
    <col min="5" max="5" width="7.92727272727273" customWidth="1"/>
    <col min="6" max="6" width="11.4636363636364" customWidth="1"/>
    <col min="7" max="7" width="17.3363636363636" customWidth="1"/>
    <col min="8" max="8" width="24.5272727272727" customWidth="1"/>
  </cols>
  <sheetData>
    <row r="1" ht="18.75" customHeight="1" spans="1:8">
      <c r="A1" s="35"/>
      <c r="B1" s="35"/>
      <c r="C1" s="35"/>
      <c r="D1" s="35"/>
      <c r="E1" s="35"/>
      <c r="F1" s="35"/>
      <c r="G1" s="35"/>
      <c r="H1" s="36" t="s">
        <v>359</v>
      </c>
    </row>
    <row r="2" ht="30.7" customHeight="1" spans="1:8">
      <c r="A2" s="37" t="s">
        <v>360</v>
      </c>
      <c r="B2" s="37"/>
      <c r="C2" s="37"/>
      <c r="D2" s="37"/>
      <c r="E2" s="37"/>
      <c r="F2" s="37"/>
      <c r="G2" s="37"/>
      <c r="H2" s="37"/>
    </row>
    <row r="3" ht="18.75" customHeight="1" spans="1:8">
      <c r="A3" s="35" t="str">
        <f>"单位名称："&amp;"宜良县审计局"</f>
        <v>单位名称：宜良县审计局</v>
      </c>
      <c r="B3" s="35"/>
      <c r="C3" s="35"/>
      <c r="D3" s="35"/>
      <c r="E3" s="35"/>
      <c r="F3" s="35"/>
      <c r="G3" s="35"/>
      <c r="H3" s="35"/>
    </row>
    <row r="4" ht="18.75" customHeight="1" spans="1:8">
      <c r="A4" s="38" t="s">
        <v>132</v>
      </c>
      <c r="B4" s="38" t="s">
        <v>361</v>
      </c>
      <c r="C4" s="38" t="s">
        <v>362</v>
      </c>
      <c r="D4" s="38" t="s">
        <v>363</v>
      </c>
      <c r="E4" s="38" t="s">
        <v>364</v>
      </c>
      <c r="F4" s="38" t="s">
        <v>365</v>
      </c>
      <c r="G4" s="38"/>
      <c r="H4" s="38"/>
    </row>
    <row r="5" ht="18.75" customHeight="1" spans="1:8">
      <c r="A5" s="38"/>
      <c r="B5" s="38"/>
      <c r="C5" s="38"/>
      <c r="D5" s="38"/>
      <c r="E5" s="38"/>
      <c r="F5" s="38" t="s">
        <v>303</v>
      </c>
      <c r="G5" s="38" t="s">
        <v>366</v>
      </c>
      <c r="H5" s="38" t="s">
        <v>367</v>
      </c>
    </row>
    <row r="6" ht="18.75" customHeight="1" spans="1:8">
      <c r="A6" s="39" t="s">
        <v>115</v>
      </c>
      <c r="B6" s="39" t="s">
        <v>116</v>
      </c>
      <c r="C6" s="39" t="s">
        <v>117</v>
      </c>
      <c r="D6" s="39" t="s">
        <v>368</v>
      </c>
      <c r="E6" s="39" t="s">
        <v>118</v>
      </c>
      <c r="F6" s="39" t="s">
        <v>119</v>
      </c>
      <c r="G6" s="39" t="s">
        <v>120</v>
      </c>
      <c r="H6" s="39" t="s">
        <v>369</v>
      </c>
    </row>
    <row r="7" ht="29.95" customHeight="1" spans="1:8">
      <c r="A7" s="40" t="s">
        <v>45</v>
      </c>
      <c r="B7" s="40"/>
      <c r="C7" s="40"/>
      <c r="D7" s="40"/>
      <c r="E7" s="38"/>
      <c r="F7" s="41">
        <v>23</v>
      </c>
      <c r="G7" s="42"/>
      <c r="H7" s="42">
        <v>22914</v>
      </c>
    </row>
    <row r="8" ht="29.95" customHeight="1" spans="1:8">
      <c r="A8" s="43" t="s">
        <v>45</v>
      </c>
      <c r="B8" s="40" t="s">
        <v>370</v>
      </c>
      <c r="C8" s="40" t="s">
        <v>371</v>
      </c>
      <c r="D8" s="40" t="s">
        <v>372</v>
      </c>
      <c r="E8" s="38" t="s">
        <v>373</v>
      </c>
      <c r="F8" s="41">
        <v>1</v>
      </c>
      <c r="G8" s="42">
        <v>3314</v>
      </c>
      <c r="H8" s="42">
        <v>3314</v>
      </c>
    </row>
    <row r="9" ht="29.95" customHeight="1" spans="1:8">
      <c r="A9" s="43" t="s">
        <v>45</v>
      </c>
      <c r="B9" s="40" t="s">
        <v>370</v>
      </c>
      <c r="C9" s="40" t="s">
        <v>371</v>
      </c>
      <c r="D9" s="40" t="s">
        <v>374</v>
      </c>
      <c r="E9" s="38" t="s">
        <v>373</v>
      </c>
      <c r="F9" s="41">
        <v>5</v>
      </c>
      <c r="G9" s="42">
        <v>520</v>
      </c>
      <c r="H9" s="42">
        <v>2600</v>
      </c>
    </row>
    <row r="10" ht="29.95" customHeight="1" spans="1:8">
      <c r="A10" s="43" t="s">
        <v>45</v>
      </c>
      <c r="B10" s="40" t="s">
        <v>375</v>
      </c>
      <c r="C10" s="40" t="s">
        <v>313</v>
      </c>
      <c r="D10" s="40" t="s">
        <v>376</v>
      </c>
      <c r="E10" s="38" t="s">
        <v>272</v>
      </c>
      <c r="F10" s="41">
        <v>17</v>
      </c>
      <c r="G10" s="42">
        <v>1000</v>
      </c>
      <c r="H10" s="42">
        <v>17000</v>
      </c>
    </row>
    <row r="11" ht="20.2" customHeight="1" spans="1:8">
      <c r="A11" s="38" t="s">
        <v>30</v>
      </c>
      <c r="B11" s="38"/>
      <c r="C11" s="38"/>
      <c r="D11" s="38"/>
      <c r="E11" s="38"/>
      <c r="F11" s="41">
        <v>23</v>
      </c>
      <c r="G11" s="42"/>
      <c r="H11" s="42">
        <v>22914</v>
      </c>
    </row>
    <row r="12" ht="19.5" customHeight="1" spans="1:8">
      <c r="A12" s="44" t="s">
        <v>377</v>
      </c>
      <c r="B12" s="44"/>
      <c r="C12" s="44"/>
      <c r="D12" s="44"/>
      <c r="E12" s="44"/>
      <c r="F12" s="45"/>
      <c r="G12" s="46"/>
      <c r="H12" s="46"/>
    </row>
  </sheetData>
  <mergeCells count="9">
    <mergeCell ref="A2:H2"/>
    <mergeCell ref="F4:H4"/>
    <mergeCell ref="A11:E11"/>
    <mergeCell ref="A12:H12"/>
    <mergeCell ref="A4:A5"/>
    <mergeCell ref="B4:B5"/>
    <mergeCell ref="C4:C5"/>
    <mergeCell ref="D4:D5"/>
    <mergeCell ref="E4:E5"/>
  </mergeCells>
  <pageMargins left="0.511805555555556" right="0.118055555555556"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E16" sqref="E16"/>
    </sheetView>
  </sheetViews>
  <sheetFormatPr defaultColWidth="9.13636363636364" defaultRowHeight="14.25" customHeight="1"/>
  <cols>
    <col min="1" max="1" width="12.2636363636364" customWidth="1"/>
    <col min="2" max="5" width="12.6" customWidth="1"/>
    <col min="6" max="6" width="10.2636363636364" customWidth="1"/>
    <col min="7" max="7" width="12.6" customWidth="1"/>
    <col min="8" max="8" width="10.6" customWidth="1"/>
    <col min="9" max="9" width="9.46363636363636" customWidth="1"/>
    <col min="10" max="10" width="10" customWidth="1"/>
    <col min="11" max="11" width="12.6" customWidth="1"/>
  </cols>
  <sheetData>
    <row r="1" ht="13.5" customHeight="1" spans="4:11">
      <c r="D1" s="1"/>
      <c r="E1" s="1"/>
      <c r="F1" s="1"/>
      <c r="G1" s="1"/>
      <c r="K1" s="2" t="s">
        <v>378</v>
      </c>
    </row>
    <row r="2" ht="27.75" customHeight="1" spans="1:11">
      <c r="A2" s="27" t="s">
        <v>379</v>
      </c>
      <c r="B2" s="27"/>
      <c r="C2" s="27"/>
      <c r="D2" s="27"/>
      <c r="E2" s="27"/>
      <c r="F2" s="27"/>
      <c r="G2" s="27"/>
      <c r="H2" s="27"/>
      <c r="I2" s="27"/>
      <c r="J2" s="27"/>
      <c r="K2" s="27"/>
    </row>
    <row r="3" ht="13.5" customHeight="1" spans="1:11">
      <c r="A3" s="4" t="str">
        <f>"单位名称："&amp;"宜良县审计局"</f>
        <v>单位名称：宜良县审计局</v>
      </c>
      <c r="B3" s="5"/>
      <c r="C3" s="5"/>
      <c r="D3" s="5"/>
      <c r="E3" s="5"/>
      <c r="F3" s="5"/>
      <c r="G3" s="5"/>
      <c r="H3" s="6"/>
      <c r="I3" s="6"/>
      <c r="J3" s="6"/>
      <c r="K3" s="7" t="s">
        <v>123</v>
      </c>
    </row>
    <row r="4" ht="21.75" customHeight="1" spans="1:11">
      <c r="A4" s="8" t="s">
        <v>212</v>
      </c>
      <c r="B4" s="8" t="s">
        <v>134</v>
      </c>
      <c r="C4" s="8" t="s">
        <v>213</v>
      </c>
      <c r="D4" s="9" t="s">
        <v>135</v>
      </c>
      <c r="E4" s="9" t="s">
        <v>136</v>
      </c>
      <c r="F4" s="9" t="s">
        <v>137</v>
      </c>
      <c r="G4" s="9" t="s">
        <v>138</v>
      </c>
      <c r="H4" s="15" t="s">
        <v>30</v>
      </c>
      <c r="I4" s="10" t="s">
        <v>380</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34">
        <v>10</v>
      </c>
      <c r="K7" s="34">
        <v>11</v>
      </c>
    </row>
    <row r="8" ht="30.7" customHeight="1" spans="1:11">
      <c r="A8" s="29"/>
      <c r="B8" s="20"/>
      <c r="C8" s="29"/>
      <c r="D8" s="29"/>
      <c r="E8" s="29"/>
      <c r="F8" s="29"/>
      <c r="G8" s="29"/>
      <c r="H8" s="22"/>
      <c r="I8" s="22"/>
      <c r="J8" s="22"/>
      <c r="K8" s="22"/>
    </row>
    <row r="9" ht="30.7" customHeight="1" spans="1:11">
      <c r="A9" s="20"/>
      <c r="B9" s="20"/>
      <c r="C9" s="20"/>
      <c r="D9" s="20"/>
      <c r="E9" s="20"/>
      <c r="F9" s="20"/>
      <c r="G9" s="20"/>
      <c r="H9" s="22"/>
      <c r="I9" s="22"/>
      <c r="J9" s="22"/>
      <c r="K9" s="22"/>
    </row>
    <row r="10" ht="18.75" customHeight="1" spans="1:11">
      <c r="A10" s="30" t="s">
        <v>98</v>
      </c>
      <c r="B10" s="31"/>
      <c r="C10" s="31"/>
      <c r="D10" s="31"/>
      <c r="E10" s="31"/>
      <c r="F10" s="31"/>
      <c r="G10" s="32"/>
      <c r="H10" s="22"/>
      <c r="I10" s="22"/>
      <c r="J10" s="22"/>
      <c r="K10" s="22"/>
    </row>
    <row r="11" ht="21" customHeight="1" spans="1:11">
      <c r="A11" s="33" t="s">
        <v>381</v>
      </c>
      <c r="B11" s="33"/>
      <c r="C11" s="33"/>
      <c r="D11" s="33"/>
      <c r="E11" s="33"/>
      <c r="F11" s="33"/>
      <c r="G11" s="33"/>
      <c r="H11" s="33"/>
      <c r="I11" s="33"/>
      <c r="J11" s="33"/>
      <c r="K11" s="33"/>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1"/>
  <sheetViews>
    <sheetView showZeros="0" workbookViewId="0">
      <selection activeCell="F15" sqref="F15"/>
    </sheetView>
  </sheetViews>
  <sheetFormatPr defaultColWidth="9.13636363636364" defaultRowHeight="14.25" customHeight="1" outlineLevelCol="6"/>
  <cols>
    <col min="1" max="1" width="14.2" customWidth="1"/>
    <col min="2" max="2" width="14.8" customWidth="1"/>
    <col min="3" max="3" width="18.6" customWidth="1"/>
    <col min="4" max="4" width="9.46363636363636" customWidth="1"/>
    <col min="5" max="5" width="20.7272727272727" customWidth="1"/>
    <col min="6" max="6" width="21.4636363636364" customWidth="1"/>
    <col min="7" max="7" width="21.8" customWidth="1"/>
  </cols>
  <sheetData>
    <row r="1" ht="13.5" customHeight="1" spans="4:7">
      <c r="D1" s="1"/>
      <c r="G1" s="2" t="s">
        <v>382</v>
      </c>
    </row>
    <row r="2" ht="27.75" customHeight="1" spans="1:7">
      <c r="A2" s="3" t="s">
        <v>383</v>
      </c>
      <c r="B2" s="3"/>
      <c r="C2" s="3"/>
      <c r="D2" s="3"/>
      <c r="E2" s="3"/>
      <c r="F2" s="3"/>
      <c r="G2" s="3"/>
    </row>
    <row r="3" ht="13.5" customHeight="1" spans="1:7">
      <c r="A3" s="4" t="str">
        <f>"单位名称："&amp;"宜良县审计局"</f>
        <v>单位名称：宜良县审计局</v>
      </c>
      <c r="B3" s="5"/>
      <c r="C3" s="5"/>
      <c r="D3" s="5"/>
      <c r="E3" s="6"/>
      <c r="F3" s="6"/>
      <c r="G3" s="7" t="s">
        <v>123</v>
      </c>
    </row>
    <row r="4" ht="21.75" customHeight="1" spans="1:7">
      <c r="A4" s="8" t="s">
        <v>213</v>
      </c>
      <c r="B4" s="8" t="s">
        <v>212</v>
      </c>
      <c r="C4" s="8" t="s">
        <v>134</v>
      </c>
      <c r="D4" s="9" t="s">
        <v>384</v>
      </c>
      <c r="E4" s="10" t="s">
        <v>33</v>
      </c>
      <c r="F4" s="11"/>
      <c r="G4" s="12"/>
    </row>
    <row r="5" ht="21.75" customHeight="1" spans="1:7">
      <c r="A5" s="13"/>
      <c r="B5" s="13"/>
      <c r="C5" s="13"/>
      <c r="D5" s="14"/>
      <c r="E5" s="15" t="s">
        <v>385</v>
      </c>
      <c r="F5" s="9" t="s">
        <v>386</v>
      </c>
      <c r="G5" s="9" t="s">
        <v>387</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5" customHeight="1" spans="1:7">
      <c r="A8" s="20" t="s">
        <v>45</v>
      </c>
      <c r="B8" s="21"/>
      <c r="C8" s="21"/>
      <c r="D8" s="20"/>
      <c r="E8" s="22">
        <v>1160900</v>
      </c>
      <c r="F8" s="22">
        <v>1160900</v>
      </c>
      <c r="G8" s="22">
        <v>1160900</v>
      </c>
    </row>
    <row r="9" ht="29.95" customHeight="1" spans="1:7">
      <c r="A9" s="20"/>
      <c r="B9" s="20" t="s">
        <v>388</v>
      </c>
      <c r="C9" s="20" t="s">
        <v>221</v>
      </c>
      <c r="D9" s="20" t="s">
        <v>389</v>
      </c>
      <c r="E9" s="22">
        <v>1076900</v>
      </c>
      <c r="F9" s="22">
        <v>1076900</v>
      </c>
      <c r="G9" s="22">
        <v>1076900</v>
      </c>
    </row>
    <row r="10" ht="29.95" customHeight="1" spans="1:7">
      <c r="A10" s="23"/>
      <c r="B10" s="20" t="s">
        <v>390</v>
      </c>
      <c r="C10" s="20" t="s">
        <v>216</v>
      </c>
      <c r="D10" s="20" t="s">
        <v>389</v>
      </c>
      <c r="E10" s="22">
        <v>84000</v>
      </c>
      <c r="F10" s="22">
        <v>84000</v>
      </c>
      <c r="G10" s="22">
        <v>84000</v>
      </c>
    </row>
    <row r="11" ht="18.75" customHeight="1" spans="1:7">
      <c r="A11" s="24" t="s">
        <v>30</v>
      </c>
      <c r="B11" s="25" t="s">
        <v>391</v>
      </c>
      <c r="C11" s="25"/>
      <c r="D11" s="26"/>
      <c r="E11" s="22">
        <v>1160900</v>
      </c>
      <c r="F11" s="22">
        <v>1160900</v>
      </c>
      <c r="G11" s="22">
        <v>1160900</v>
      </c>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A11" sqref="A11:I11"/>
    </sheetView>
  </sheetViews>
  <sheetFormatPr defaultColWidth="8" defaultRowHeight="14.25" customHeight="1"/>
  <cols>
    <col min="1" max="1" width="12.5272727272727" customWidth="1"/>
    <col min="2" max="3" width="11.4636363636364" customWidth="1"/>
    <col min="4" max="4" width="11.2" customWidth="1"/>
    <col min="5" max="5" width="11.2636363636364" customWidth="1"/>
    <col min="6" max="8" width="7.06363636363636" customWidth="1"/>
    <col min="9" max="9" width="10.6" customWidth="1"/>
    <col min="10" max="13" width="6.8" customWidth="1"/>
    <col min="14" max="14" width="10.6" customWidth="1"/>
    <col min="15" max="19" width="7.06363636363636" customWidth="1"/>
  </cols>
  <sheetData>
    <row r="1" ht="12" customHeight="1" spans="1:18">
      <c r="A1" s="154"/>
      <c r="J1" s="167"/>
      <c r="R1" s="2" t="s">
        <v>26</v>
      </c>
    </row>
    <row r="2" ht="36" customHeight="1" spans="1:19">
      <c r="A2" s="155" t="s">
        <v>27</v>
      </c>
      <c r="B2" s="27"/>
      <c r="C2" s="27"/>
      <c r="D2" s="27"/>
      <c r="E2" s="27"/>
      <c r="F2" s="27"/>
      <c r="G2" s="27"/>
      <c r="H2" s="27"/>
      <c r="I2" s="27"/>
      <c r="J2" s="48"/>
      <c r="K2" s="27"/>
      <c r="L2" s="27"/>
      <c r="M2" s="27"/>
      <c r="N2" s="27"/>
      <c r="O2" s="27"/>
      <c r="P2" s="27"/>
      <c r="Q2" s="27"/>
      <c r="R2" s="27"/>
      <c r="S2" s="27"/>
    </row>
    <row r="3" ht="20.25" customHeight="1" spans="1:19">
      <c r="A3" s="98" t="str">
        <f>"单位名称："&amp;"宜良县审计局"</f>
        <v>单位名称：宜良县审计局</v>
      </c>
      <c r="B3" s="6"/>
      <c r="C3" s="6"/>
      <c r="D3" s="6"/>
      <c r="E3" s="6"/>
      <c r="F3" s="6"/>
      <c r="G3" s="6"/>
      <c r="H3" s="6"/>
      <c r="I3" s="6"/>
      <c r="J3" s="168"/>
      <c r="K3" s="6"/>
      <c r="L3" s="6"/>
      <c r="M3" s="6"/>
      <c r="N3" s="7"/>
      <c r="O3" s="7"/>
      <c r="P3" s="7"/>
      <c r="Q3" s="7"/>
      <c r="R3" s="7" t="s">
        <v>2</v>
      </c>
      <c r="S3" s="7" t="s">
        <v>2</v>
      </c>
    </row>
    <row r="4" ht="18.75" customHeight="1" spans="1:19">
      <c r="A4" s="156" t="s">
        <v>28</v>
      </c>
      <c r="B4" s="157" t="s">
        <v>29</v>
      </c>
      <c r="C4" s="157" t="s">
        <v>30</v>
      </c>
      <c r="D4" s="158" t="s">
        <v>31</v>
      </c>
      <c r="E4" s="159"/>
      <c r="F4" s="159"/>
      <c r="G4" s="159"/>
      <c r="H4" s="159"/>
      <c r="I4" s="159"/>
      <c r="J4" s="169"/>
      <c r="K4" s="159"/>
      <c r="L4" s="159"/>
      <c r="M4" s="159"/>
      <c r="N4" s="170"/>
      <c r="O4" s="170" t="s">
        <v>20</v>
      </c>
      <c r="P4" s="170"/>
      <c r="Q4" s="170"/>
      <c r="R4" s="170"/>
      <c r="S4" s="170"/>
    </row>
    <row r="5" ht="18" customHeight="1" spans="1:19">
      <c r="A5" s="160"/>
      <c r="B5" s="161"/>
      <c r="C5" s="161"/>
      <c r="D5" s="161" t="s">
        <v>32</v>
      </c>
      <c r="E5" s="161" t="s">
        <v>33</v>
      </c>
      <c r="F5" s="161" t="s">
        <v>34</v>
      </c>
      <c r="G5" s="161" t="s">
        <v>35</v>
      </c>
      <c r="H5" s="161" t="s">
        <v>36</v>
      </c>
      <c r="I5" s="171" t="s">
        <v>37</v>
      </c>
      <c r="J5" s="172"/>
      <c r="K5" s="171" t="s">
        <v>38</v>
      </c>
      <c r="L5" s="171" t="s">
        <v>39</v>
      </c>
      <c r="M5" s="171" t="s">
        <v>40</v>
      </c>
      <c r="N5" s="173" t="s">
        <v>41</v>
      </c>
      <c r="O5" s="174" t="s">
        <v>32</v>
      </c>
      <c r="P5" s="174" t="s">
        <v>33</v>
      </c>
      <c r="Q5" s="174" t="s">
        <v>34</v>
      </c>
      <c r="R5" s="174" t="s">
        <v>35</v>
      </c>
      <c r="S5" s="174" t="s">
        <v>42</v>
      </c>
    </row>
    <row r="6" ht="29.25" customHeight="1" spans="1:19">
      <c r="A6" s="162"/>
      <c r="B6" s="163"/>
      <c r="C6" s="163"/>
      <c r="D6" s="163"/>
      <c r="E6" s="163"/>
      <c r="F6" s="163"/>
      <c r="G6" s="163"/>
      <c r="H6" s="163"/>
      <c r="I6" s="175" t="s">
        <v>32</v>
      </c>
      <c r="J6" s="175" t="s">
        <v>43</v>
      </c>
      <c r="K6" s="175" t="s">
        <v>38</v>
      </c>
      <c r="L6" s="175" t="s">
        <v>39</v>
      </c>
      <c r="M6" s="175" t="s">
        <v>40</v>
      </c>
      <c r="N6" s="175" t="s">
        <v>41</v>
      </c>
      <c r="O6" s="175"/>
      <c r="P6" s="175"/>
      <c r="Q6" s="175"/>
      <c r="R6" s="175"/>
      <c r="S6" s="175"/>
    </row>
    <row r="7" ht="16.5" customHeight="1" spans="1:19">
      <c r="A7" s="137">
        <v>1</v>
      </c>
      <c r="B7" s="19">
        <v>2</v>
      </c>
      <c r="C7" s="19">
        <v>3</v>
      </c>
      <c r="D7" s="19">
        <v>4</v>
      </c>
      <c r="E7" s="137">
        <v>5</v>
      </c>
      <c r="F7" s="19">
        <v>6</v>
      </c>
      <c r="G7" s="19">
        <v>7</v>
      </c>
      <c r="H7" s="137">
        <v>8</v>
      </c>
      <c r="I7" s="19">
        <v>9</v>
      </c>
      <c r="J7" s="34">
        <v>10</v>
      </c>
      <c r="K7" s="34">
        <v>11</v>
      </c>
      <c r="L7" s="176">
        <v>12</v>
      </c>
      <c r="M7" s="34">
        <v>13</v>
      </c>
      <c r="N7" s="34">
        <v>14</v>
      </c>
      <c r="O7" s="34">
        <v>15</v>
      </c>
      <c r="P7" s="34">
        <v>16</v>
      </c>
      <c r="Q7" s="34">
        <v>17</v>
      </c>
      <c r="R7" s="34">
        <v>18</v>
      </c>
      <c r="S7" s="34">
        <v>19</v>
      </c>
    </row>
    <row r="8" ht="31.45" customHeight="1" spans="1:19">
      <c r="A8" s="164" t="s">
        <v>44</v>
      </c>
      <c r="B8" s="164" t="s">
        <v>45</v>
      </c>
      <c r="C8" s="22">
        <v>7666803.26</v>
      </c>
      <c r="D8" s="127">
        <v>7666803.26</v>
      </c>
      <c r="E8" s="97">
        <v>5994003.26</v>
      </c>
      <c r="F8" s="97"/>
      <c r="G8" s="97"/>
      <c r="H8" s="97"/>
      <c r="I8" s="97">
        <v>1672800</v>
      </c>
      <c r="J8" s="97"/>
      <c r="K8" s="97"/>
      <c r="L8" s="97"/>
      <c r="M8" s="97"/>
      <c r="N8" s="97">
        <v>1672800</v>
      </c>
      <c r="O8" s="97"/>
      <c r="P8" s="97"/>
      <c r="Q8" s="97"/>
      <c r="R8" s="97"/>
      <c r="S8" s="97"/>
    </row>
    <row r="9" ht="31.45" customHeight="1" spans="1:19">
      <c r="A9" s="164" t="s">
        <v>46</v>
      </c>
      <c r="B9" s="164" t="s">
        <v>45</v>
      </c>
      <c r="C9" s="22">
        <v>7666803.26</v>
      </c>
      <c r="D9" s="127">
        <v>7666803.26</v>
      </c>
      <c r="E9" s="97">
        <v>5994003.26</v>
      </c>
      <c r="F9" s="97"/>
      <c r="G9" s="97"/>
      <c r="H9" s="97"/>
      <c r="I9" s="97">
        <v>1672800</v>
      </c>
      <c r="J9" s="97"/>
      <c r="K9" s="97"/>
      <c r="L9" s="97"/>
      <c r="M9" s="97"/>
      <c r="N9" s="97">
        <v>1672800</v>
      </c>
      <c r="O9" s="97"/>
      <c r="P9" s="97"/>
      <c r="Q9" s="97"/>
      <c r="R9" s="97"/>
      <c r="S9" s="97"/>
    </row>
    <row r="10" ht="26" customHeight="1" spans="1:19">
      <c r="A10" s="165" t="s">
        <v>30</v>
      </c>
      <c r="B10" s="166"/>
      <c r="C10" s="127">
        <v>7666803.26</v>
      </c>
      <c r="D10" s="127">
        <v>7666803.26</v>
      </c>
      <c r="E10" s="97">
        <v>5994003.26</v>
      </c>
      <c r="F10" s="97"/>
      <c r="G10" s="97"/>
      <c r="H10" s="97"/>
      <c r="I10" s="97">
        <v>1672800</v>
      </c>
      <c r="J10" s="97"/>
      <c r="K10" s="97"/>
      <c r="L10" s="97"/>
      <c r="M10" s="97"/>
      <c r="N10" s="97">
        <v>1672800</v>
      </c>
      <c r="O10" s="97"/>
      <c r="P10" s="97"/>
      <c r="Q10" s="97"/>
      <c r="R10" s="97"/>
      <c r="S10" s="97"/>
    </row>
    <row r="11" ht="22.05" customHeight="1" spans="1:9">
      <c r="A11" s="33" t="s">
        <v>47</v>
      </c>
      <c r="B11" s="139"/>
      <c r="C11" s="139"/>
      <c r="D11" s="139"/>
      <c r="E11" s="139"/>
      <c r="F11" s="139"/>
      <c r="G11" s="139"/>
      <c r="H11" s="139"/>
      <c r="I11" s="139"/>
    </row>
  </sheetData>
  <mergeCells count="21">
    <mergeCell ref="R1:S1"/>
    <mergeCell ref="A2:S2"/>
    <mergeCell ref="A3:D3"/>
    <mergeCell ref="R3:S3"/>
    <mergeCell ref="D4:N4"/>
    <mergeCell ref="O4:S4"/>
    <mergeCell ref="I5:N5"/>
    <mergeCell ref="A11:I11"/>
    <mergeCell ref="A4:A6"/>
    <mergeCell ref="B4:B6"/>
    <mergeCell ref="C4:C6"/>
    <mergeCell ref="D5:D6"/>
    <mergeCell ref="E5:E6"/>
    <mergeCell ref="F5:F6"/>
    <mergeCell ref="G5:G6"/>
    <mergeCell ref="H5:H6"/>
    <mergeCell ref="O5:O6"/>
    <mergeCell ref="P5:P6"/>
    <mergeCell ref="Q5:Q6"/>
    <mergeCell ref="R5:R6"/>
    <mergeCell ref="S5:S6"/>
  </mergeCells>
  <pageMargins left="0.156944444444444" right="0.0784722222222222" top="1" bottom="1" header="0.5" footer="0.5"/>
  <pageSetup paperSize="9" scale="9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6"/>
  <sheetViews>
    <sheetView showZeros="0" workbookViewId="0">
      <selection activeCell="F28" sqref="F28"/>
    </sheetView>
  </sheetViews>
  <sheetFormatPr defaultColWidth="9.13636363636364" defaultRowHeight="14.25" customHeight="1"/>
  <cols>
    <col min="1" max="1" width="14.2636363636364" customWidth="1"/>
    <col min="2" max="2" width="32.6" customWidth="1"/>
    <col min="3" max="3" width="14.6" customWidth="1"/>
    <col min="4" max="4" width="14.0636363636364" customWidth="1"/>
    <col min="5" max="5" width="12.4636363636364" customWidth="1"/>
    <col min="6" max="6" width="11.2636363636364" customWidth="1"/>
    <col min="7" max="9" width="8.26363636363636" customWidth="1"/>
    <col min="10" max="10" width="12.4636363636364" customWidth="1"/>
    <col min="11" max="14" width="7.33636363636364" customWidth="1"/>
    <col min="15" max="15" width="13.0636363636364" customWidth="1"/>
  </cols>
  <sheetData>
    <row r="1" ht="15.75" customHeight="1" spans="15:15">
      <c r="O1" s="58" t="s">
        <v>48</v>
      </c>
    </row>
    <row r="2" ht="28.5" customHeight="1" spans="1:15">
      <c r="A2" s="27" t="s">
        <v>49</v>
      </c>
      <c r="B2" s="27"/>
      <c r="C2" s="27"/>
      <c r="D2" s="27"/>
      <c r="E2" s="27"/>
      <c r="F2" s="27"/>
      <c r="G2" s="27"/>
      <c r="H2" s="27"/>
      <c r="I2" s="27"/>
      <c r="J2" s="27"/>
      <c r="K2" s="27"/>
      <c r="L2" s="27"/>
      <c r="M2" s="27"/>
      <c r="N2" s="27"/>
      <c r="O2" s="27"/>
    </row>
    <row r="3" ht="15" customHeight="1" spans="1:15">
      <c r="A3" s="106" t="str">
        <f>"单位名称："&amp;"宜良县审计局"</f>
        <v>单位名称：宜良县审计局</v>
      </c>
      <c r="B3" s="107"/>
      <c r="C3" s="61"/>
      <c r="D3" s="61"/>
      <c r="E3" s="61"/>
      <c r="F3" s="61"/>
      <c r="G3" s="6"/>
      <c r="H3" s="61"/>
      <c r="I3" s="61"/>
      <c r="J3" s="6"/>
      <c r="K3" s="61"/>
      <c r="L3" s="61"/>
      <c r="M3" s="6"/>
      <c r="N3" s="6"/>
      <c r="O3" s="108" t="s">
        <v>2</v>
      </c>
    </row>
    <row r="4" ht="18.75" customHeight="1" spans="1:15">
      <c r="A4" s="9" t="s">
        <v>50</v>
      </c>
      <c r="B4" s="9" t="s">
        <v>51</v>
      </c>
      <c r="C4" s="15" t="s">
        <v>30</v>
      </c>
      <c r="D4" s="64" t="s">
        <v>33</v>
      </c>
      <c r="E4" s="64"/>
      <c r="F4" s="64"/>
      <c r="G4" s="153" t="s">
        <v>34</v>
      </c>
      <c r="H4" s="9" t="s">
        <v>35</v>
      </c>
      <c r="I4" s="9" t="s">
        <v>52</v>
      </c>
      <c r="J4" s="10" t="s">
        <v>53</v>
      </c>
      <c r="K4" s="73" t="s">
        <v>54</v>
      </c>
      <c r="L4" s="73" t="s">
        <v>55</v>
      </c>
      <c r="M4" s="73" t="s">
        <v>56</v>
      </c>
      <c r="N4" s="73" t="s">
        <v>57</v>
      </c>
      <c r="O4" s="92" t="s">
        <v>58</v>
      </c>
    </row>
    <row r="5" ht="30" customHeight="1" spans="1:15">
      <c r="A5" s="18"/>
      <c r="B5" s="18"/>
      <c r="C5" s="18"/>
      <c r="D5" s="64" t="s">
        <v>32</v>
      </c>
      <c r="E5" s="64" t="s">
        <v>59</v>
      </c>
      <c r="F5" s="64" t="s">
        <v>60</v>
      </c>
      <c r="G5" s="18"/>
      <c r="H5" s="18"/>
      <c r="I5" s="18"/>
      <c r="J5" s="64" t="s">
        <v>32</v>
      </c>
      <c r="K5" s="96" t="s">
        <v>54</v>
      </c>
      <c r="L5" s="96" t="s">
        <v>55</v>
      </c>
      <c r="M5" s="96" t="s">
        <v>56</v>
      </c>
      <c r="N5" s="96" t="s">
        <v>57</v>
      </c>
      <c r="O5" s="96" t="s">
        <v>58</v>
      </c>
    </row>
    <row r="6" ht="16.5" customHeight="1" spans="1:15">
      <c r="A6" s="64">
        <v>1</v>
      </c>
      <c r="B6" s="64">
        <v>2</v>
      </c>
      <c r="C6" s="64">
        <v>3</v>
      </c>
      <c r="D6" s="64">
        <v>4</v>
      </c>
      <c r="E6" s="64">
        <v>5</v>
      </c>
      <c r="F6" s="64">
        <v>6</v>
      </c>
      <c r="G6" s="64">
        <v>7</v>
      </c>
      <c r="H6" s="50">
        <v>8</v>
      </c>
      <c r="I6" s="50">
        <v>9</v>
      </c>
      <c r="J6" s="50">
        <v>10</v>
      </c>
      <c r="K6" s="50">
        <v>11</v>
      </c>
      <c r="L6" s="50">
        <v>12</v>
      </c>
      <c r="M6" s="50">
        <v>13</v>
      </c>
      <c r="N6" s="50">
        <v>14</v>
      </c>
      <c r="O6" s="64">
        <v>15</v>
      </c>
    </row>
    <row r="7" ht="20.25" customHeight="1" spans="1:15">
      <c r="A7" s="29" t="s">
        <v>61</v>
      </c>
      <c r="B7" s="29" t="s">
        <v>62</v>
      </c>
      <c r="C7" s="127">
        <v>6396912.28</v>
      </c>
      <c r="D7" s="127">
        <v>4724112.28</v>
      </c>
      <c r="E7" s="127">
        <v>3563212.28</v>
      </c>
      <c r="F7" s="127">
        <v>1160900</v>
      </c>
      <c r="G7" s="97"/>
      <c r="H7" s="127"/>
      <c r="I7" s="127"/>
      <c r="J7" s="127">
        <v>1672800</v>
      </c>
      <c r="K7" s="127"/>
      <c r="L7" s="127"/>
      <c r="M7" s="97"/>
      <c r="N7" s="127"/>
      <c r="O7" s="127">
        <v>1672800</v>
      </c>
    </row>
    <row r="8" ht="20.25" customHeight="1" spans="1:15">
      <c r="A8" s="135" t="s">
        <v>63</v>
      </c>
      <c r="B8" s="135" t="s">
        <v>64</v>
      </c>
      <c r="C8" s="127">
        <v>6396912.28</v>
      </c>
      <c r="D8" s="127">
        <v>4724112.28</v>
      </c>
      <c r="E8" s="127">
        <v>3563212.28</v>
      </c>
      <c r="F8" s="127">
        <v>1160900</v>
      </c>
      <c r="G8" s="97"/>
      <c r="H8" s="127"/>
      <c r="I8" s="127"/>
      <c r="J8" s="127">
        <v>1672800</v>
      </c>
      <c r="K8" s="127"/>
      <c r="L8" s="127"/>
      <c r="M8" s="97"/>
      <c r="N8" s="127"/>
      <c r="O8" s="127">
        <v>1672800</v>
      </c>
    </row>
    <row r="9" ht="20.25" customHeight="1" spans="1:15">
      <c r="A9" s="136" t="s">
        <v>65</v>
      </c>
      <c r="B9" s="136" t="s">
        <v>66</v>
      </c>
      <c r="C9" s="127">
        <v>1882185.39</v>
      </c>
      <c r="D9" s="127">
        <v>1709385.39</v>
      </c>
      <c r="E9" s="127">
        <v>1709385.39</v>
      </c>
      <c r="F9" s="127"/>
      <c r="G9" s="97"/>
      <c r="H9" s="127"/>
      <c r="I9" s="127"/>
      <c r="J9" s="127">
        <v>172800</v>
      </c>
      <c r="K9" s="127"/>
      <c r="L9" s="127"/>
      <c r="M9" s="97"/>
      <c r="N9" s="127"/>
      <c r="O9" s="127">
        <v>172800</v>
      </c>
    </row>
    <row r="10" ht="20.25" customHeight="1" spans="1:15">
      <c r="A10" s="136" t="s">
        <v>67</v>
      </c>
      <c r="B10" s="136" t="s">
        <v>68</v>
      </c>
      <c r="C10" s="127">
        <v>2660900</v>
      </c>
      <c r="D10" s="127">
        <v>1160900</v>
      </c>
      <c r="E10" s="127"/>
      <c r="F10" s="127">
        <v>1160900</v>
      </c>
      <c r="G10" s="97"/>
      <c r="H10" s="127"/>
      <c r="I10" s="127"/>
      <c r="J10" s="127">
        <v>1500000</v>
      </c>
      <c r="K10" s="127"/>
      <c r="L10" s="127"/>
      <c r="M10" s="97"/>
      <c r="N10" s="127"/>
      <c r="O10" s="127">
        <v>1500000</v>
      </c>
    </row>
    <row r="11" ht="20.25" customHeight="1" spans="1:15">
      <c r="A11" s="136" t="s">
        <v>69</v>
      </c>
      <c r="B11" s="136" t="s">
        <v>70</v>
      </c>
      <c r="C11" s="127">
        <v>1853826.89</v>
      </c>
      <c r="D11" s="127">
        <v>1853826.89</v>
      </c>
      <c r="E11" s="127">
        <v>1853826.89</v>
      </c>
      <c r="F11" s="127"/>
      <c r="G11" s="97"/>
      <c r="H11" s="127"/>
      <c r="I11" s="127"/>
      <c r="J11" s="127"/>
      <c r="K11" s="127"/>
      <c r="L11" s="127"/>
      <c r="M11" s="97"/>
      <c r="N11" s="127"/>
      <c r="O11" s="127"/>
    </row>
    <row r="12" ht="20.25" customHeight="1" spans="1:15">
      <c r="A12" s="29" t="s">
        <v>71</v>
      </c>
      <c r="B12" s="29" t="s">
        <v>72</v>
      </c>
      <c r="C12" s="127">
        <v>463930.6</v>
      </c>
      <c r="D12" s="127">
        <v>463930.6</v>
      </c>
      <c r="E12" s="127">
        <v>463930.6</v>
      </c>
      <c r="F12" s="127"/>
      <c r="G12" s="97"/>
      <c r="H12" s="127"/>
      <c r="I12" s="127"/>
      <c r="J12" s="127"/>
      <c r="K12" s="127"/>
      <c r="L12" s="127"/>
      <c r="M12" s="97"/>
      <c r="N12" s="127"/>
      <c r="O12" s="127"/>
    </row>
    <row r="13" ht="20.25" customHeight="1" spans="1:15">
      <c r="A13" s="135" t="s">
        <v>73</v>
      </c>
      <c r="B13" s="135" t="s">
        <v>74</v>
      </c>
      <c r="C13" s="127">
        <v>449367.07</v>
      </c>
      <c r="D13" s="127">
        <v>449367.07</v>
      </c>
      <c r="E13" s="127">
        <v>449367.07</v>
      </c>
      <c r="F13" s="127"/>
      <c r="G13" s="97"/>
      <c r="H13" s="127"/>
      <c r="I13" s="127"/>
      <c r="J13" s="127"/>
      <c r="K13" s="127"/>
      <c r="L13" s="127"/>
      <c r="M13" s="97"/>
      <c r="N13" s="127"/>
      <c r="O13" s="127"/>
    </row>
    <row r="14" ht="20.25" customHeight="1" spans="1:15">
      <c r="A14" s="136" t="s">
        <v>75</v>
      </c>
      <c r="B14" s="136" t="s">
        <v>76</v>
      </c>
      <c r="C14" s="127">
        <v>449367.07</v>
      </c>
      <c r="D14" s="127">
        <v>449367.07</v>
      </c>
      <c r="E14" s="127">
        <v>449367.07</v>
      </c>
      <c r="F14" s="127"/>
      <c r="G14" s="97"/>
      <c r="H14" s="127"/>
      <c r="I14" s="127"/>
      <c r="J14" s="127"/>
      <c r="K14" s="127"/>
      <c r="L14" s="127"/>
      <c r="M14" s="97"/>
      <c r="N14" s="127"/>
      <c r="O14" s="127"/>
    </row>
    <row r="15" ht="20.25" customHeight="1" spans="1:15">
      <c r="A15" s="135" t="s">
        <v>77</v>
      </c>
      <c r="B15" s="135" t="s">
        <v>78</v>
      </c>
      <c r="C15" s="127">
        <v>14563.53</v>
      </c>
      <c r="D15" s="127">
        <v>14563.53</v>
      </c>
      <c r="E15" s="127">
        <v>14563.53</v>
      </c>
      <c r="F15" s="127"/>
      <c r="G15" s="97"/>
      <c r="H15" s="127"/>
      <c r="I15" s="127"/>
      <c r="J15" s="127"/>
      <c r="K15" s="127"/>
      <c r="L15" s="127"/>
      <c r="M15" s="97"/>
      <c r="N15" s="127"/>
      <c r="O15" s="127"/>
    </row>
    <row r="16" ht="20.25" customHeight="1" spans="1:15">
      <c r="A16" s="136" t="s">
        <v>79</v>
      </c>
      <c r="B16" s="136" t="s">
        <v>78</v>
      </c>
      <c r="C16" s="127">
        <v>14563.53</v>
      </c>
      <c r="D16" s="127">
        <v>14563.53</v>
      </c>
      <c r="E16" s="127">
        <v>14563.53</v>
      </c>
      <c r="F16" s="127"/>
      <c r="G16" s="97"/>
      <c r="H16" s="127"/>
      <c r="I16" s="127"/>
      <c r="J16" s="127"/>
      <c r="K16" s="127"/>
      <c r="L16" s="127"/>
      <c r="M16" s="97"/>
      <c r="N16" s="127"/>
      <c r="O16" s="127"/>
    </row>
    <row r="17" ht="20.25" customHeight="1" spans="1:15">
      <c r="A17" s="29" t="s">
        <v>80</v>
      </c>
      <c r="B17" s="29" t="s">
        <v>81</v>
      </c>
      <c r="C17" s="127">
        <v>410081.71</v>
      </c>
      <c r="D17" s="127">
        <v>410081.71</v>
      </c>
      <c r="E17" s="127">
        <v>410081.71</v>
      </c>
      <c r="F17" s="127"/>
      <c r="G17" s="97"/>
      <c r="H17" s="127"/>
      <c r="I17" s="127"/>
      <c r="J17" s="127"/>
      <c r="K17" s="127"/>
      <c r="L17" s="127"/>
      <c r="M17" s="97"/>
      <c r="N17" s="127"/>
      <c r="O17" s="127"/>
    </row>
    <row r="18" ht="20.25" customHeight="1" spans="1:15">
      <c r="A18" s="135" t="s">
        <v>82</v>
      </c>
      <c r="B18" s="135" t="s">
        <v>83</v>
      </c>
      <c r="C18" s="127">
        <v>410081.71</v>
      </c>
      <c r="D18" s="127">
        <v>410081.71</v>
      </c>
      <c r="E18" s="127">
        <v>410081.71</v>
      </c>
      <c r="F18" s="127"/>
      <c r="G18" s="97"/>
      <c r="H18" s="127"/>
      <c r="I18" s="127"/>
      <c r="J18" s="127"/>
      <c r="K18" s="127"/>
      <c r="L18" s="127"/>
      <c r="M18" s="97"/>
      <c r="N18" s="127"/>
      <c r="O18" s="127"/>
    </row>
    <row r="19" ht="20.25" customHeight="1" spans="1:15">
      <c r="A19" s="136" t="s">
        <v>84</v>
      </c>
      <c r="B19" s="136" t="s">
        <v>85</v>
      </c>
      <c r="C19" s="127">
        <v>102922.95</v>
      </c>
      <c r="D19" s="127">
        <v>102922.95</v>
      </c>
      <c r="E19" s="127">
        <v>102922.95</v>
      </c>
      <c r="F19" s="127"/>
      <c r="G19" s="97"/>
      <c r="H19" s="127"/>
      <c r="I19" s="127"/>
      <c r="J19" s="127"/>
      <c r="K19" s="127"/>
      <c r="L19" s="127"/>
      <c r="M19" s="97"/>
      <c r="N19" s="127"/>
      <c r="O19" s="127"/>
    </row>
    <row r="20" ht="20.25" customHeight="1" spans="1:15">
      <c r="A20" s="136" t="s">
        <v>86</v>
      </c>
      <c r="B20" s="136" t="s">
        <v>87</v>
      </c>
      <c r="C20" s="127">
        <v>118952.04</v>
      </c>
      <c r="D20" s="127">
        <v>118952.04</v>
      </c>
      <c r="E20" s="127">
        <v>118952.04</v>
      </c>
      <c r="F20" s="127"/>
      <c r="G20" s="97"/>
      <c r="H20" s="127"/>
      <c r="I20" s="127"/>
      <c r="J20" s="127"/>
      <c r="K20" s="127"/>
      <c r="L20" s="127"/>
      <c r="M20" s="97"/>
      <c r="N20" s="127"/>
      <c r="O20" s="127"/>
    </row>
    <row r="21" ht="20.25" customHeight="1" spans="1:15">
      <c r="A21" s="136" t="s">
        <v>88</v>
      </c>
      <c r="B21" s="136" t="s">
        <v>89</v>
      </c>
      <c r="C21" s="127">
        <v>169759.81</v>
      </c>
      <c r="D21" s="127">
        <v>169759.81</v>
      </c>
      <c r="E21" s="127">
        <v>169759.81</v>
      </c>
      <c r="F21" s="127"/>
      <c r="G21" s="97"/>
      <c r="H21" s="127"/>
      <c r="I21" s="127"/>
      <c r="J21" s="127"/>
      <c r="K21" s="127"/>
      <c r="L21" s="127"/>
      <c r="M21" s="97"/>
      <c r="N21" s="127"/>
      <c r="O21" s="127"/>
    </row>
    <row r="22" ht="20.25" customHeight="1" spans="1:15">
      <c r="A22" s="136" t="s">
        <v>90</v>
      </c>
      <c r="B22" s="136" t="s">
        <v>91</v>
      </c>
      <c r="C22" s="127">
        <v>18446.91</v>
      </c>
      <c r="D22" s="127">
        <v>18446.91</v>
      </c>
      <c r="E22" s="127">
        <v>18446.91</v>
      </c>
      <c r="F22" s="127"/>
      <c r="G22" s="97"/>
      <c r="H22" s="127"/>
      <c r="I22" s="127"/>
      <c r="J22" s="127"/>
      <c r="K22" s="127"/>
      <c r="L22" s="127"/>
      <c r="M22" s="97"/>
      <c r="N22" s="127"/>
      <c r="O22" s="127"/>
    </row>
    <row r="23" ht="20.25" customHeight="1" spans="1:15">
      <c r="A23" s="29" t="s">
        <v>92</v>
      </c>
      <c r="B23" s="29" t="s">
        <v>93</v>
      </c>
      <c r="C23" s="127">
        <v>395878.67</v>
      </c>
      <c r="D23" s="127">
        <v>395878.67</v>
      </c>
      <c r="E23" s="127">
        <v>395878.67</v>
      </c>
      <c r="F23" s="127"/>
      <c r="G23" s="97"/>
      <c r="H23" s="127"/>
      <c r="I23" s="127"/>
      <c r="J23" s="127"/>
      <c r="K23" s="127"/>
      <c r="L23" s="127"/>
      <c r="M23" s="97"/>
      <c r="N23" s="127"/>
      <c r="O23" s="127"/>
    </row>
    <row r="24" ht="20.25" customHeight="1" spans="1:15">
      <c r="A24" s="135" t="s">
        <v>94</v>
      </c>
      <c r="B24" s="135" t="s">
        <v>95</v>
      </c>
      <c r="C24" s="127">
        <v>395878.67</v>
      </c>
      <c r="D24" s="127">
        <v>395878.67</v>
      </c>
      <c r="E24" s="127">
        <v>395878.67</v>
      </c>
      <c r="F24" s="127"/>
      <c r="G24" s="97"/>
      <c r="H24" s="127"/>
      <c r="I24" s="127"/>
      <c r="J24" s="127"/>
      <c r="K24" s="127"/>
      <c r="L24" s="127"/>
      <c r="M24" s="97"/>
      <c r="N24" s="127"/>
      <c r="O24" s="127"/>
    </row>
    <row r="25" ht="20.25" customHeight="1" spans="1:15">
      <c r="A25" s="136" t="s">
        <v>96</v>
      </c>
      <c r="B25" s="136" t="s">
        <v>97</v>
      </c>
      <c r="C25" s="127">
        <v>395878.67</v>
      </c>
      <c r="D25" s="127">
        <v>395878.67</v>
      </c>
      <c r="E25" s="127">
        <v>395878.67</v>
      </c>
      <c r="F25" s="127"/>
      <c r="G25" s="97"/>
      <c r="H25" s="127"/>
      <c r="I25" s="127"/>
      <c r="J25" s="127"/>
      <c r="K25" s="127"/>
      <c r="L25" s="127"/>
      <c r="M25" s="97"/>
      <c r="N25" s="127"/>
      <c r="O25" s="127"/>
    </row>
    <row r="26" ht="17.25" customHeight="1" spans="1:15">
      <c r="A26" s="109" t="s">
        <v>98</v>
      </c>
      <c r="B26" s="110" t="s">
        <v>98</v>
      </c>
      <c r="C26" s="127">
        <v>7666803.26</v>
      </c>
      <c r="D26" s="127">
        <v>5994003.26</v>
      </c>
      <c r="E26" s="127">
        <v>4833103.26</v>
      </c>
      <c r="F26" s="127">
        <v>1160900</v>
      </c>
      <c r="G26" s="97"/>
      <c r="H26" s="127"/>
      <c r="I26" s="127"/>
      <c r="J26" s="127">
        <v>1672800</v>
      </c>
      <c r="K26" s="127"/>
      <c r="L26" s="127"/>
      <c r="M26" s="97"/>
      <c r="N26" s="127"/>
      <c r="O26" s="127">
        <v>1672800</v>
      </c>
    </row>
  </sheetData>
  <mergeCells count="11">
    <mergeCell ref="A2:O2"/>
    <mergeCell ref="A3:L3"/>
    <mergeCell ref="D4:F4"/>
    <mergeCell ref="J4:O4"/>
    <mergeCell ref="A26:B26"/>
    <mergeCell ref="A4:A5"/>
    <mergeCell ref="B4:B5"/>
    <mergeCell ref="C4:C5"/>
    <mergeCell ref="G4:G5"/>
    <mergeCell ref="H4:H5"/>
    <mergeCell ref="I4:I5"/>
  </mergeCells>
  <pageMargins left="0.393055555555556" right="0.156944444444444" top="0.629861111111111" bottom="0.590277777777778" header="0.5" footer="0.5"/>
  <pageSetup paperSize="9" scale="8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A1" sqref="A1"/>
    </sheetView>
  </sheetViews>
  <sheetFormatPr defaultColWidth="9.13636363636364" defaultRowHeight="14.25" customHeight="1" outlineLevelCol="3"/>
  <cols>
    <col min="1" max="1" width="34.3363636363636" customWidth="1"/>
    <col min="2" max="2" width="22.4636363636364" customWidth="1"/>
    <col min="3" max="3" width="32.5272727272727" customWidth="1"/>
    <col min="4" max="4" width="25.7272727272727" customWidth="1"/>
  </cols>
  <sheetData>
    <row r="1" customHeight="1" spans="4:4">
      <c r="D1" s="104" t="s">
        <v>99</v>
      </c>
    </row>
    <row r="2" ht="31.5" customHeight="1" spans="1:4">
      <c r="A2" s="47" t="s">
        <v>100</v>
      </c>
      <c r="B2" s="140"/>
      <c r="C2" s="140"/>
      <c r="D2" s="140"/>
    </row>
    <row r="3" ht="17.25" customHeight="1" spans="1:4">
      <c r="A3" s="4" t="str">
        <f>"单位名称："&amp;"宜良县审计局"</f>
        <v>单位名称：宜良县审计局</v>
      </c>
      <c r="B3" s="141"/>
      <c r="C3" s="141"/>
      <c r="D3" s="105" t="s">
        <v>2</v>
      </c>
    </row>
    <row r="4" ht="24.7" customHeight="1" spans="1:4">
      <c r="A4" s="10" t="s">
        <v>3</v>
      </c>
      <c r="B4" s="12"/>
      <c r="C4" s="10" t="s">
        <v>4</v>
      </c>
      <c r="D4" s="12"/>
    </row>
    <row r="5" ht="15.7" customHeight="1" spans="1:4">
      <c r="A5" s="15" t="s">
        <v>5</v>
      </c>
      <c r="B5" s="142" t="s">
        <v>6</v>
      </c>
      <c r="C5" s="15" t="s">
        <v>101</v>
      </c>
      <c r="D5" s="142" t="s">
        <v>6</v>
      </c>
    </row>
    <row r="6" ht="14.2" customHeight="1" spans="1:4">
      <c r="A6" s="18"/>
      <c r="B6" s="17"/>
      <c r="C6" s="18"/>
      <c r="D6" s="17"/>
    </row>
    <row r="7" ht="29.2" customHeight="1" spans="1:4">
      <c r="A7" s="143" t="s">
        <v>102</v>
      </c>
      <c r="B7" s="144">
        <v>5994003.26</v>
      </c>
      <c r="C7" s="145" t="s">
        <v>103</v>
      </c>
      <c r="D7" s="144">
        <v>5994003.26</v>
      </c>
    </row>
    <row r="8" ht="29.2" customHeight="1" spans="1:4">
      <c r="A8" s="146" t="s">
        <v>104</v>
      </c>
      <c r="B8" s="97">
        <v>5994003.26</v>
      </c>
      <c r="C8" s="23" t="str">
        <f>"（一）"&amp;"一般公共服务支出"</f>
        <v>（一）一般公共服务支出</v>
      </c>
      <c r="D8" s="97">
        <v>4724112.28</v>
      </c>
    </row>
    <row r="9" ht="29.2" customHeight="1" spans="1:4">
      <c r="A9" s="146" t="s">
        <v>105</v>
      </c>
      <c r="B9" s="97"/>
      <c r="C9" s="23" t="str">
        <f>"（二）"&amp;"社会保障和就业支出"</f>
        <v>（二）社会保障和就业支出</v>
      </c>
      <c r="D9" s="97">
        <v>463930.6</v>
      </c>
    </row>
    <row r="10" ht="29.2" customHeight="1" spans="1:4">
      <c r="A10" s="146" t="s">
        <v>106</v>
      </c>
      <c r="B10" s="97"/>
      <c r="C10" s="23" t="str">
        <f>"（三）"&amp;"卫生健康支出"</f>
        <v>（三）卫生健康支出</v>
      </c>
      <c r="D10" s="97">
        <v>410081.71</v>
      </c>
    </row>
    <row r="11" ht="29.2" customHeight="1" spans="1:4">
      <c r="A11" s="147" t="s">
        <v>107</v>
      </c>
      <c r="B11" s="148"/>
      <c r="C11" s="23" t="str">
        <f>"（四）"&amp;"住房保障支出"</f>
        <v>（四）住房保障支出</v>
      </c>
      <c r="D11" s="97">
        <v>395878.67</v>
      </c>
    </row>
    <row r="12" ht="29.2" customHeight="1" spans="1:4">
      <c r="A12" s="146" t="s">
        <v>104</v>
      </c>
      <c r="B12" s="127"/>
      <c r="C12" s="149"/>
      <c r="D12" s="148"/>
    </row>
    <row r="13" ht="29.2" customHeight="1" spans="1:4">
      <c r="A13" s="150" t="s">
        <v>105</v>
      </c>
      <c r="B13" s="127"/>
      <c r="C13" s="149"/>
      <c r="D13" s="148"/>
    </row>
    <row r="14" ht="29.2" customHeight="1" spans="1:4">
      <c r="A14" s="150" t="s">
        <v>106</v>
      </c>
      <c r="B14" s="148"/>
      <c r="C14" s="149"/>
      <c r="D14" s="148"/>
    </row>
    <row r="15" ht="29.2" customHeight="1" spans="1:4">
      <c r="A15" s="151"/>
      <c r="B15" s="148"/>
      <c r="C15" s="152" t="s">
        <v>108</v>
      </c>
      <c r="D15" s="148"/>
    </row>
    <row r="16" ht="29.2" customHeight="1" spans="1:4">
      <c r="A16" s="151" t="s">
        <v>109</v>
      </c>
      <c r="B16" s="148">
        <v>5994003.26</v>
      </c>
      <c r="C16" s="149" t="s">
        <v>25</v>
      </c>
      <c r="D16" s="148">
        <v>5994003.26</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E6" sqref="E6"/>
    </sheetView>
  </sheetViews>
  <sheetFormatPr defaultColWidth="9.13636363636364" defaultRowHeight="14.25" customHeight="1" outlineLevelCol="6"/>
  <cols>
    <col min="1" max="1" width="12.3363636363636" customWidth="1"/>
    <col min="2" max="2" width="35.9272727272727" customWidth="1"/>
    <col min="3" max="3" width="16" customWidth="1"/>
    <col min="4" max="4" width="16.7272727272727" customWidth="1"/>
    <col min="5" max="5" width="15.8" customWidth="1"/>
    <col min="6" max="6" width="14.7272727272727" customWidth="1"/>
    <col min="7" max="7" width="17.0636363636364" customWidth="1"/>
  </cols>
  <sheetData>
    <row r="1" ht="12" customHeight="1" spans="4:7">
      <c r="D1" s="118"/>
      <c r="F1" s="58"/>
      <c r="G1" s="58" t="s">
        <v>110</v>
      </c>
    </row>
    <row r="2" ht="39" customHeight="1" spans="1:7">
      <c r="A2" s="3" t="s">
        <v>111</v>
      </c>
      <c r="B2" s="3"/>
      <c r="C2" s="3"/>
      <c r="D2" s="3"/>
      <c r="E2" s="3"/>
      <c r="F2" s="3"/>
      <c r="G2" s="3"/>
    </row>
    <row r="3" ht="18" customHeight="1" spans="1:7">
      <c r="A3" s="4" t="str">
        <f>"单位名称："&amp;"宜良县审计局"</f>
        <v>单位名称：宜良县审计局</v>
      </c>
      <c r="F3" s="108"/>
      <c r="G3" s="108" t="s">
        <v>2</v>
      </c>
    </row>
    <row r="4" ht="20.25" customHeight="1" spans="1:7">
      <c r="A4" s="129" t="s">
        <v>112</v>
      </c>
      <c r="B4" s="130"/>
      <c r="C4" s="131" t="s">
        <v>30</v>
      </c>
      <c r="D4" s="11" t="s">
        <v>59</v>
      </c>
      <c r="E4" s="11"/>
      <c r="F4" s="12"/>
      <c r="G4" s="131" t="s">
        <v>60</v>
      </c>
    </row>
    <row r="5" ht="20.25" customHeight="1" spans="1:7">
      <c r="A5" s="132" t="s">
        <v>50</v>
      </c>
      <c r="B5" s="133" t="s">
        <v>51</v>
      </c>
      <c r="C5" s="99"/>
      <c r="D5" s="99" t="s">
        <v>32</v>
      </c>
      <c r="E5" s="99" t="s">
        <v>113</v>
      </c>
      <c r="F5" s="99" t="s">
        <v>114</v>
      </c>
      <c r="G5" s="99"/>
    </row>
    <row r="6" ht="13.5" customHeight="1" spans="1:7">
      <c r="A6" s="134" t="s">
        <v>115</v>
      </c>
      <c r="B6" s="134" t="s">
        <v>116</v>
      </c>
      <c r="C6" s="134" t="s">
        <v>117</v>
      </c>
      <c r="D6" s="64">
        <v>4</v>
      </c>
      <c r="E6" s="134" t="s">
        <v>118</v>
      </c>
      <c r="F6" s="134" t="s">
        <v>119</v>
      </c>
      <c r="G6" s="134" t="s">
        <v>120</v>
      </c>
    </row>
    <row r="7" ht="18" customHeight="1" spans="1:7">
      <c r="A7" s="29" t="s">
        <v>61</v>
      </c>
      <c r="B7" s="29" t="s">
        <v>62</v>
      </c>
      <c r="C7" s="22">
        <v>4724112.28</v>
      </c>
      <c r="D7" s="22">
        <v>3563212.28</v>
      </c>
      <c r="E7" s="22">
        <v>3148956.15</v>
      </c>
      <c r="F7" s="22">
        <v>414256.13</v>
      </c>
      <c r="G7" s="22">
        <v>1160900</v>
      </c>
    </row>
    <row r="8" ht="18" customHeight="1" spans="1:7">
      <c r="A8" s="29" t="s">
        <v>63</v>
      </c>
      <c r="B8" s="135" t="s">
        <v>64</v>
      </c>
      <c r="C8" s="22">
        <v>4724112.28</v>
      </c>
      <c r="D8" s="22">
        <v>3563212.28</v>
      </c>
      <c r="E8" s="22">
        <v>3148956.15</v>
      </c>
      <c r="F8" s="22">
        <v>414256.13</v>
      </c>
      <c r="G8" s="22">
        <v>1160900</v>
      </c>
    </row>
    <row r="9" ht="18" customHeight="1" spans="1:7">
      <c r="A9" s="29" t="s">
        <v>65</v>
      </c>
      <c r="B9" s="136" t="s">
        <v>66</v>
      </c>
      <c r="C9" s="22">
        <v>1709385.39</v>
      </c>
      <c r="D9" s="22">
        <v>1709385.39</v>
      </c>
      <c r="E9" s="22">
        <v>1446435.15</v>
      </c>
      <c r="F9" s="22">
        <v>262950.24</v>
      </c>
      <c r="G9" s="22"/>
    </row>
    <row r="10" ht="18" customHeight="1" spans="1:7">
      <c r="A10" s="29" t="s">
        <v>67</v>
      </c>
      <c r="B10" s="136" t="s">
        <v>68</v>
      </c>
      <c r="C10" s="22">
        <v>1160900</v>
      </c>
      <c r="D10" s="22"/>
      <c r="E10" s="22"/>
      <c r="F10" s="22"/>
      <c r="G10" s="22">
        <v>1160900</v>
      </c>
    </row>
    <row r="11" ht="18" customHeight="1" spans="1:7">
      <c r="A11" s="29" t="s">
        <v>69</v>
      </c>
      <c r="B11" s="136" t="s">
        <v>70</v>
      </c>
      <c r="C11" s="22">
        <v>1853826.89</v>
      </c>
      <c r="D11" s="22">
        <v>1853826.89</v>
      </c>
      <c r="E11" s="22">
        <v>1702521</v>
      </c>
      <c r="F11" s="22">
        <v>151305.89</v>
      </c>
      <c r="G11" s="22"/>
    </row>
    <row r="12" ht="18" customHeight="1" spans="1:7">
      <c r="A12" s="29" t="s">
        <v>71</v>
      </c>
      <c r="B12" s="29" t="s">
        <v>72</v>
      </c>
      <c r="C12" s="22">
        <v>463930.6</v>
      </c>
      <c r="D12" s="22">
        <v>463930.6</v>
      </c>
      <c r="E12" s="22">
        <v>463930.6</v>
      </c>
      <c r="F12" s="22"/>
      <c r="G12" s="22"/>
    </row>
    <row r="13" ht="18" customHeight="1" spans="1:7">
      <c r="A13" s="29" t="s">
        <v>73</v>
      </c>
      <c r="B13" s="135" t="s">
        <v>74</v>
      </c>
      <c r="C13" s="22">
        <v>449367.07</v>
      </c>
      <c r="D13" s="22">
        <v>449367.07</v>
      </c>
      <c r="E13" s="22">
        <v>449367.07</v>
      </c>
      <c r="F13" s="22"/>
      <c r="G13" s="22"/>
    </row>
    <row r="14" ht="18" customHeight="1" spans="1:7">
      <c r="A14" s="29" t="s">
        <v>75</v>
      </c>
      <c r="B14" s="136" t="s">
        <v>76</v>
      </c>
      <c r="C14" s="22">
        <v>449367.07</v>
      </c>
      <c r="D14" s="22">
        <v>449367.07</v>
      </c>
      <c r="E14" s="22">
        <v>449367.07</v>
      </c>
      <c r="F14" s="22"/>
      <c r="G14" s="22"/>
    </row>
    <row r="15" ht="18" customHeight="1" spans="1:7">
      <c r="A15" s="29" t="s">
        <v>77</v>
      </c>
      <c r="B15" s="135" t="s">
        <v>78</v>
      </c>
      <c r="C15" s="22">
        <v>14563.53</v>
      </c>
      <c r="D15" s="22">
        <v>14563.53</v>
      </c>
      <c r="E15" s="22">
        <v>14563.53</v>
      </c>
      <c r="F15" s="22"/>
      <c r="G15" s="22"/>
    </row>
    <row r="16" ht="18" customHeight="1" spans="1:7">
      <c r="A16" s="29" t="s">
        <v>79</v>
      </c>
      <c r="B16" s="136" t="s">
        <v>78</v>
      </c>
      <c r="C16" s="22">
        <v>14563.53</v>
      </c>
      <c r="D16" s="22">
        <v>14563.53</v>
      </c>
      <c r="E16" s="22">
        <v>14563.53</v>
      </c>
      <c r="F16" s="22"/>
      <c r="G16" s="22"/>
    </row>
    <row r="17" ht="18" customHeight="1" spans="1:7">
      <c r="A17" s="29" t="s">
        <v>80</v>
      </c>
      <c r="B17" s="29" t="s">
        <v>81</v>
      </c>
      <c r="C17" s="22">
        <v>410081.71</v>
      </c>
      <c r="D17" s="22">
        <v>410081.71</v>
      </c>
      <c r="E17" s="22">
        <v>410081.71</v>
      </c>
      <c r="F17" s="22"/>
      <c r="G17" s="22"/>
    </row>
    <row r="18" ht="18" customHeight="1" spans="1:7">
      <c r="A18" s="29" t="s">
        <v>82</v>
      </c>
      <c r="B18" s="135" t="s">
        <v>83</v>
      </c>
      <c r="C18" s="22">
        <v>410081.71</v>
      </c>
      <c r="D18" s="22">
        <v>410081.71</v>
      </c>
      <c r="E18" s="22">
        <v>410081.71</v>
      </c>
      <c r="F18" s="22"/>
      <c r="G18" s="22"/>
    </row>
    <row r="19" ht="18" customHeight="1" spans="1:7">
      <c r="A19" s="29" t="s">
        <v>84</v>
      </c>
      <c r="B19" s="136" t="s">
        <v>85</v>
      </c>
      <c r="C19" s="22">
        <v>102922.95</v>
      </c>
      <c r="D19" s="22">
        <v>102922.95</v>
      </c>
      <c r="E19" s="22">
        <v>102922.95</v>
      </c>
      <c r="F19" s="22"/>
      <c r="G19" s="22"/>
    </row>
    <row r="20" ht="18" customHeight="1" spans="1:7">
      <c r="A20" s="29" t="s">
        <v>86</v>
      </c>
      <c r="B20" s="136" t="s">
        <v>87</v>
      </c>
      <c r="C20" s="22">
        <v>118952.04</v>
      </c>
      <c r="D20" s="22">
        <v>118952.04</v>
      </c>
      <c r="E20" s="22">
        <v>118952.04</v>
      </c>
      <c r="F20" s="22"/>
      <c r="G20" s="22"/>
    </row>
    <row r="21" ht="18" customHeight="1" spans="1:7">
      <c r="A21" s="29" t="s">
        <v>88</v>
      </c>
      <c r="B21" s="136" t="s">
        <v>89</v>
      </c>
      <c r="C21" s="22">
        <v>169759.81</v>
      </c>
      <c r="D21" s="22">
        <v>169759.81</v>
      </c>
      <c r="E21" s="22">
        <v>169759.81</v>
      </c>
      <c r="F21" s="22"/>
      <c r="G21" s="22"/>
    </row>
    <row r="22" ht="18" customHeight="1" spans="1:7">
      <c r="A22" s="29" t="s">
        <v>90</v>
      </c>
      <c r="B22" s="136" t="s">
        <v>91</v>
      </c>
      <c r="C22" s="22">
        <v>18446.91</v>
      </c>
      <c r="D22" s="22">
        <v>18446.91</v>
      </c>
      <c r="E22" s="22">
        <v>18446.91</v>
      </c>
      <c r="F22" s="22"/>
      <c r="G22" s="22"/>
    </row>
    <row r="23" ht="18" customHeight="1" spans="1:7">
      <c r="A23" s="29" t="s">
        <v>92</v>
      </c>
      <c r="B23" s="29" t="s">
        <v>93</v>
      </c>
      <c r="C23" s="22">
        <v>395878.67</v>
      </c>
      <c r="D23" s="22">
        <v>395878.67</v>
      </c>
      <c r="E23" s="22">
        <v>395878.67</v>
      </c>
      <c r="F23" s="22"/>
      <c r="G23" s="22"/>
    </row>
    <row r="24" ht="18" customHeight="1" spans="1:7">
      <c r="A24" s="29" t="s">
        <v>94</v>
      </c>
      <c r="B24" s="135" t="s">
        <v>95</v>
      </c>
      <c r="C24" s="22">
        <v>395878.67</v>
      </c>
      <c r="D24" s="22">
        <v>395878.67</v>
      </c>
      <c r="E24" s="22">
        <v>395878.67</v>
      </c>
      <c r="F24" s="22"/>
      <c r="G24" s="22"/>
    </row>
    <row r="25" ht="18" customHeight="1" spans="1:7">
      <c r="A25" s="29" t="s">
        <v>96</v>
      </c>
      <c r="B25" s="136" t="s">
        <v>97</v>
      </c>
      <c r="C25" s="22">
        <v>395878.67</v>
      </c>
      <c r="D25" s="22">
        <v>395878.67</v>
      </c>
      <c r="E25" s="22">
        <v>395878.67</v>
      </c>
      <c r="F25" s="22"/>
      <c r="G25" s="22"/>
    </row>
    <row r="26" ht="18" customHeight="1" spans="1:7">
      <c r="A26" s="137" t="s">
        <v>98</v>
      </c>
      <c r="B26" s="138" t="s">
        <v>98</v>
      </c>
      <c r="C26" s="22">
        <v>5994003.26</v>
      </c>
      <c r="D26" s="22">
        <v>4833103.26</v>
      </c>
      <c r="E26" s="22">
        <v>4418847.13</v>
      </c>
      <c r="F26" s="22">
        <v>414256.13</v>
      </c>
      <c r="G26" s="22">
        <v>1160900</v>
      </c>
    </row>
    <row r="27" customHeight="1" spans="1:7">
      <c r="A27" s="139"/>
      <c r="B27" s="139"/>
      <c r="C27" s="139"/>
      <c r="D27" s="139"/>
      <c r="E27" s="139"/>
      <c r="F27" s="139"/>
      <c r="G27" s="139"/>
    </row>
  </sheetData>
  <mergeCells count="8">
    <mergeCell ref="A2:G2"/>
    <mergeCell ref="A3:E3"/>
    <mergeCell ref="A4:B4"/>
    <mergeCell ref="D4:F4"/>
    <mergeCell ref="A26:B26"/>
    <mergeCell ref="A27:G27"/>
    <mergeCell ref="C4:C5"/>
    <mergeCell ref="G4:G5"/>
  </mergeCells>
  <pageMargins left="0.75" right="0.75" top="0.354166666666667" bottom="0.511805555555556"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
    </sheetView>
  </sheetViews>
  <sheetFormatPr defaultColWidth="9.13636363636364" defaultRowHeight="14.25" customHeight="1" outlineLevelRow="6" outlineLevelCol="5"/>
  <cols>
    <col min="1" max="1" width="16.3363636363636" customWidth="1"/>
    <col min="2" max="2" width="21.9272727272727" customWidth="1"/>
    <col min="3" max="3" width="17.5272727272727" customWidth="1"/>
    <col min="4" max="4" width="27.7272727272727" customWidth="1"/>
    <col min="5" max="5" width="21.5272727272727" customWidth="1"/>
    <col min="6" max="6" width="25.0636363636364" customWidth="1"/>
  </cols>
  <sheetData>
    <row r="1" ht="12" customHeight="1" spans="1:6">
      <c r="A1" s="123"/>
      <c r="B1" s="123"/>
      <c r="C1" s="63"/>
      <c r="F1" s="62" t="s">
        <v>121</v>
      </c>
    </row>
    <row r="2" ht="25.5" customHeight="1" spans="1:6">
      <c r="A2" s="124" t="s">
        <v>122</v>
      </c>
      <c r="B2" s="124"/>
      <c r="C2" s="124"/>
      <c r="D2" s="124"/>
      <c r="E2" s="124"/>
      <c r="F2" s="124"/>
    </row>
    <row r="3" ht="15.75" customHeight="1" spans="1:6">
      <c r="A3" s="4" t="str">
        <f>"单位名称："&amp;"宜良县审计局"</f>
        <v>单位名称：宜良县审计局</v>
      </c>
      <c r="B3" s="123"/>
      <c r="C3" s="63"/>
      <c r="F3" s="62" t="s">
        <v>123</v>
      </c>
    </row>
    <row r="4" ht="19.5" customHeight="1" spans="1:6">
      <c r="A4" s="9" t="s">
        <v>124</v>
      </c>
      <c r="B4" s="15" t="s">
        <v>125</v>
      </c>
      <c r="C4" s="10" t="s">
        <v>126</v>
      </c>
      <c r="D4" s="11"/>
      <c r="E4" s="12"/>
      <c r="F4" s="15" t="s">
        <v>127</v>
      </c>
    </row>
    <row r="5" ht="19.5" customHeight="1" spans="1:6">
      <c r="A5" s="17"/>
      <c r="B5" s="18"/>
      <c r="C5" s="64" t="s">
        <v>32</v>
      </c>
      <c r="D5" s="64" t="s">
        <v>128</v>
      </c>
      <c r="E5" s="64" t="s">
        <v>129</v>
      </c>
      <c r="F5" s="18"/>
    </row>
    <row r="6" ht="18.75" customHeight="1" spans="1:6">
      <c r="A6" s="125">
        <v>1</v>
      </c>
      <c r="B6" s="125">
        <v>2</v>
      </c>
      <c r="C6" s="126">
        <v>3</v>
      </c>
      <c r="D6" s="125">
        <v>4</v>
      </c>
      <c r="E6" s="125">
        <v>5</v>
      </c>
      <c r="F6" s="125">
        <v>6</v>
      </c>
    </row>
    <row r="7" ht="18.75" customHeight="1" spans="1:6">
      <c r="A7" s="127">
        <v>27000</v>
      </c>
      <c r="B7" s="127"/>
      <c r="C7" s="128">
        <v>12500</v>
      </c>
      <c r="D7" s="127"/>
      <c r="E7" s="127">
        <v>12500</v>
      </c>
      <c r="F7" s="127">
        <v>14500</v>
      </c>
    </row>
  </sheetData>
  <mergeCells count="6">
    <mergeCell ref="A2:F2"/>
    <mergeCell ref="A3:D3"/>
    <mergeCell ref="C4:E4"/>
    <mergeCell ref="A4:A5"/>
    <mergeCell ref="B4:B5"/>
    <mergeCell ref="F4:F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1"/>
  <sheetViews>
    <sheetView showZeros="0" topLeftCell="C19" workbookViewId="0">
      <selection activeCell="O58" sqref="O58"/>
    </sheetView>
  </sheetViews>
  <sheetFormatPr defaultColWidth="9.13636363636364" defaultRowHeight="14.25" customHeight="1"/>
  <cols>
    <col min="1" max="1" width="14.9272727272727" customWidth="1"/>
    <col min="2" max="2" width="19.3363636363636" customWidth="1"/>
    <col min="3" max="3" width="18.9272727272727" customWidth="1"/>
    <col min="4" max="4" width="10.2" customWidth="1"/>
    <col min="5" max="5" width="19.6" customWidth="1"/>
    <col min="6" max="6" width="14.7272727272727" customWidth="1"/>
    <col min="7" max="7" width="18.8636363636364" customWidth="1"/>
    <col min="8" max="8" width="15.6" customWidth="1"/>
    <col min="9" max="9" width="14" customWidth="1"/>
    <col min="10" max="10" width="13.3363636363636" customWidth="1"/>
    <col min="11" max="11" width="8.72727272727273" customWidth="1"/>
    <col min="12" max="12" width="12.0636363636364" customWidth="1"/>
    <col min="13" max="17" width="6.72727272727273" customWidth="1"/>
    <col min="18" max="18" width="10.6" customWidth="1"/>
    <col min="19" max="22" width="7.52727272727273" customWidth="1"/>
    <col min="23" max="23" width="11" customWidth="1"/>
  </cols>
  <sheetData>
    <row r="1" ht="13.5" customHeight="1" spans="4:23">
      <c r="D1" s="1"/>
      <c r="E1" s="1"/>
      <c r="F1" s="1"/>
      <c r="G1" s="1"/>
      <c r="U1" s="118"/>
      <c r="W1" s="58" t="s">
        <v>130</v>
      </c>
    </row>
    <row r="2" ht="27.75" customHeight="1" spans="1:23">
      <c r="A2" s="27" t="s">
        <v>131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"单位名称："&amp;"宜良县审计局"</f>
        <v>单位名称：宜良县审计局</v>
      </c>
      <c r="B3" s="5"/>
      <c r="C3" s="5"/>
      <c r="D3" s="5"/>
      <c r="E3" s="5"/>
      <c r="F3" s="5"/>
      <c r="G3" s="5"/>
      <c r="H3" s="6"/>
      <c r="I3" s="6"/>
      <c r="J3" s="6"/>
      <c r="K3" s="6"/>
      <c r="L3" s="6"/>
      <c r="M3" s="6"/>
      <c r="N3" s="6"/>
      <c r="O3" s="6"/>
      <c r="P3" s="6"/>
      <c r="Q3" s="6"/>
      <c r="U3" s="118"/>
      <c r="W3" s="108" t="s">
        <v>123</v>
      </c>
    </row>
    <row r="4" ht="21.75" customHeight="1" spans="1:23">
      <c r="A4" s="8" t="s">
        <v>132</v>
      </c>
      <c r="B4" s="8" t="s">
        <v>133</v>
      </c>
      <c r="C4" s="8" t="s">
        <v>134</v>
      </c>
      <c r="D4" s="9" t="s">
        <v>135</v>
      </c>
      <c r="E4" s="9" t="s">
        <v>136</v>
      </c>
      <c r="F4" s="9" t="s">
        <v>137</v>
      </c>
      <c r="G4" s="9" t="s">
        <v>138</v>
      </c>
      <c r="H4" s="64" t="s">
        <v>139</v>
      </c>
      <c r="I4" s="64"/>
      <c r="J4" s="64"/>
      <c r="K4" s="64"/>
      <c r="L4" s="115"/>
      <c r="M4" s="115"/>
      <c r="N4" s="115"/>
      <c r="O4" s="115"/>
      <c r="P4" s="115"/>
      <c r="Q4" s="49"/>
      <c r="R4" s="64"/>
      <c r="S4" s="64"/>
      <c r="T4" s="64"/>
      <c r="U4" s="64"/>
      <c r="V4" s="64"/>
      <c r="W4" s="64"/>
    </row>
    <row r="5" ht="21.75" customHeight="1" spans="1:23">
      <c r="A5" s="13"/>
      <c r="B5" s="13"/>
      <c r="C5" s="13"/>
      <c r="D5" s="14"/>
      <c r="E5" s="14"/>
      <c r="F5" s="14"/>
      <c r="G5" s="14"/>
      <c r="H5" s="64" t="s">
        <v>30</v>
      </c>
      <c r="I5" s="49" t="s">
        <v>33</v>
      </c>
      <c r="J5" s="49"/>
      <c r="K5" s="49"/>
      <c r="L5" s="115"/>
      <c r="M5" s="115"/>
      <c r="N5" s="115" t="s">
        <v>140</v>
      </c>
      <c r="O5" s="115"/>
      <c r="P5" s="115"/>
      <c r="Q5" s="49" t="s">
        <v>36</v>
      </c>
      <c r="R5" s="64" t="s">
        <v>53</v>
      </c>
      <c r="S5" s="49"/>
      <c r="T5" s="49"/>
      <c r="U5" s="49"/>
      <c r="V5" s="49"/>
      <c r="W5" s="49"/>
    </row>
    <row r="6" ht="15" customHeight="1" spans="1:23">
      <c r="A6" s="16"/>
      <c r="B6" s="16"/>
      <c r="C6" s="16"/>
      <c r="D6" s="17"/>
      <c r="E6" s="17"/>
      <c r="F6" s="17"/>
      <c r="G6" s="17"/>
      <c r="H6" s="64"/>
      <c r="I6" s="49" t="s">
        <v>141</v>
      </c>
      <c r="J6" s="49" t="s">
        <v>142</v>
      </c>
      <c r="K6" s="49" t="s">
        <v>143</v>
      </c>
      <c r="L6" s="122" t="s">
        <v>144</v>
      </c>
      <c r="M6" s="122" t="s">
        <v>145</v>
      </c>
      <c r="N6" s="122" t="s">
        <v>33</v>
      </c>
      <c r="O6" s="122" t="s">
        <v>34</v>
      </c>
      <c r="P6" s="122" t="s">
        <v>35</v>
      </c>
      <c r="Q6" s="49"/>
      <c r="R6" s="49" t="s">
        <v>32</v>
      </c>
      <c r="S6" s="49" t="s">
        <v>43</v>
      </c>
      <c r="T6" s="49" t="s">
        <v>146</v>
      </c>
      <c r="U6" s="49" t="s">
        <v>39</v>
      </c>
      <c r="V6" s="49" t="s">
        <v>40</v>
      </c>
      <c r="W6" s="49" t="s">
        <v>41</v>
      </c>
    </row>
    <row r="7" ht="27.75" customHeight="1" spans="1:23">
      <c r="A7" s="16"/>
      <c r="B7" s="16"/>
      <c r="C7" s="16"/>
      <c r="D7" s="17"/>
      <c r="E7" s="17"/>
      <c r="F7" s="17"/>
      <c r="G7" s="17"/>
      <c r="H7" s="64"/>
      <c r="I7" s="49"/>
      <c r="J7" s="49"/>
      <c r="K7" s="49"/>
      <c r="L7" s="122"/>
      <c r="M7" s="122"/>
      <c r="N7" s="122"/>
      <c r="O7" s="122"/>
      <c r="P7" s="122"/>
      <c r="Q7" s="49"/>
      <c r="R7" s="49"/>
      <c r="S7" s="49"/>
      <c r="T7" s="49"/>
      <c r="U7" s="49"/>
      <c r="V7" s="49"/>
      <c r="W7" s="49"/>
    </row>
    <row r="8" ht="15" customHeight="1" spans="1:23">
      <c r="A8" s="119">
        <v>1</v>
      </c>
      <c r="B8" s="119">
        <v>2</v>
      </c>
      <c r="C8" s="119">
        <v>3</v>
      </c>
      <c r="D8" s="119">
        <v>4</v>
      </c>
      <c r="E8" s="119">
        <v>5</v>
      </c>
      <c r="F8" s="119">
        <v>6</v>
      </c>
      <c r="G8" s="119">
        <v>7</v>
      </c>
      <c r="H8" s="119">
        <v>8</v>
      </c>
      <c r="I8" s="119">
        <v>9</v>
      </c>
      <c r="J8" s="119">
        <v>10</v>
      </c>
      <c r="K8" s="119">
        <v>11</v>
      </c>
      <c r="L8" s="119">
        <v>12</v>
      </c>
      <c r="M8" s="119">
        <v>13</v>
      </c>
      <c r="N8" s="119">
        <v>14</v>
      </c>
      <c r="O8" s="119">
        <v>15</v>
      </c>
      <c r="P8" s="119">
        <v>16</v>
      </c>
      <c r="Q8" s="119">
        <v>17</v>
      </c>
      <c r="R8" s="119">
        <v>18</v>
      </c>
      <c r="S8" s="119">
        <v>19</v>
      </c>
      <c r="T8" s="119">
        <v>20</v>
      </c>
      <c r="U8" s="119">
        <v>21</v>
      </c>
      <c r="V8" s="119">
        <v>22</v>
      </c>
      <c r="W8" s="119">
        <v>23</v>
      </c>
    </row>
    <row r="9" ht="18.75" customHeight="1" spans="1:23">
      <c r="A9" s="23" t="s">
        <v>45</v>
      </c>
      <c r="B9" s="114"/>
      <c r="C9" s="23"/>
      <c r="D9" s="23"/>
      <c r="E9" s="23"/>
      <c r="F9" s="23"/>
      <c r="G9" s="23"/>
      <c r="H9" s="22">
        <v>5005903.26</v>
      </c>
      <c r="I9" s="22">
        <v>4833103.26</v>
      </c>
      <c r="J9" s="22">
        <v>1202859.39</v>
      </c>
      <c r="K9" s="22"/>
      <c r="L9" s="22">
        <v>3630243.87</v>
      </c>
      <c r="M9" s="22"/>
      <c r="N9" s="22"/>
      <c r="O9" s="22"/>
      <c r="P9" s="22"/>
      <c r="Q9" s="22"/>
      <c r="R9" s="22">
        <v>172800</v>
      </c>
      <c r="S9" s="22"/>
      <c r="T9" s="22"/>
      <c r="U9" s="22"/>
      <c r="V9" s="22"/>
      <c r="W9" s="22">
        <v>172800</v>
      </c>
    </row>
    <row r="10" ht="26" customHeight="1" spans="1:23">
      <c r="A10" s="120" t="s">
        <v>45</v>
      </c>
      <c r="B10" s="114"/>
      <c r="C10" s="23"/>
      <c r="D10" s="23"/>
      <c r="E10" s="23"/>
      <c r="F10" s="23"/>
      <c r="G10" s="23"/>
      <c r="H10" s="22">
        <v>5005903.26</v>
      </c>
      <c r="I10" s="22">
        <v>4833103.26</v>
      </c>
      <c r="J10" s="22">
        <v>1202859.39</v>
      </c>
      <c r="K10" s="22"/>
      <c r="L10" s="22">
        <v>3630243.87</v>
      </c>
      <c r="M10" s="22"/>
      <c r="N10" s="22"/>
      <c r="O10" s="22"/>
      <c r="P10" s="22"/>
      <c r="Q10" s="22"/>
      <c r="R10" s="22">
        <v>172800</v>
      </c>
      <c r="S10" s="22"/>
      <c r="T10" s="22"/>
      <c r="U10" s="22"/>
      <c r="V10" s="22"/>
      <c r="W10" s="22">
        <v>172800</v>
      </c>
    </row>
    <row r="11" ht="26" customHeight="1" spans="1:23">
      <c r="A11" s="121" t="s">
        <v>45</v>
      </c>
      <c r="B11" s="114" t="s">
        <v>147</v>
      </c>
      <c r="C11" s="23" t="s">
        <v>148</v>
      </c>
      <c r="D11" s="23" t="s">
        <v>65</v>
      </c>
      <c r="E11" s="23" t="s">
        <v>66</v>
      </c>
      <c r="F11" s="23" t="s">
        <v>149</v>
      </c>
      <c r="G11" s="23" t="s">
        <v>150</v>
      </c>
      <c r="H11" s="22">
        <v>506003.4</v>
      </c>
      <c r="I11" s="22">
        <v>506003.4</v>
      </c>
      <c r="J11" s="22">
        <v>126500.85</v>
      </c>
      <c r="K11" s="22"/>
      <c r="L11" s="22">
        <v>379502.55</v>
      </c>
      <c r="M11" s="22"/>
      <c r="N11" s="22"/>
      <c r="O11" s="22"/>
      <c r="P11" s="22"/>
      <c r="Q11" s="22"/>
      <c r="R11" s="22"/>
      <c r="S11" s="22"/>
      <c r="T11" s="22"/>
      <c r="U11" s="22"/>
      <c r="V11" s="22"/>
      <c r="W11" s="22"/>
    </row>
    <row r="12" ht="26" customHeight="1" spans="1:23">
      <c r="A12" s="121" t="s">
        <v>45</v>
      </c>
      <c r="B12" s="114" t="s">
        <v>147</v>
      </c>
      <c r="C12" s="23" t="s">
        <v>148</v>
      </c>
      <c r="D12" s="23" t="s">
        <v>65</v>
      </c>
      <c r="E12" s="23" t="s">
        <v>66</v>
      </c>
      <c r="F12" s="23" t="s">
        <v>151</v>
      </c>
      <c r="G12" s="23" t="s">
        <v>152</v>
      </c>
      <c r="H12" s="22">
        <v>663175.8</v>
      </c>
      <c r="I12" s="22">
        <v>663175.8</v>
      </c>
      <c r="J12" s="22">
        <v>165793.95</v>
      </c>
      <c r="K12" s="22"/>
      <c r="L12" s="22">
        <v>497381.85</v>
      </c>
      <c r="M12" s="22"/>
      <c r="N12" s="22"/>
      <c r="O12" s="22"/>
      <c r="P12" s="22"/>
      <c r="Q12" s="22"/>
      <c r="R12" s="22"/>
      <c r="S12" s="22"/>
      <c r="T12" s="22"/>
      <c r="U12" s="22"/>
      <c r="V12" s="22"/>
      <c r="W12" s="22"/>
    </row>
    <row r="13" ht="26" customHeight="1" spans="1:23">
      <c r="A13" s="121" t="s">
        <v>45</v>
      </c>
      <c r="B13" s="114" t="s">
        <v>147</v>
      </c>
      <c r="C13" s="23" t="s">
        <v>148</v>
      </c>
      <c r="D13" s="23" t="s">
        <v>65</v>
      </c>
      <c r="E13" s="23" t="s">
        <v>66</v>
      </c>
      <c r="F13" s="23" t="s">
        <v>153</v>
      </c>
      <c r="G13" s="23" t="s">
        <v>154</v>
      </c>
      <c r="H13" s="22">
        <v>45541.95</v>
      </c>
      <c r="I13" s="22">
        <v>45541.95</v>
      </c>
      <c r="J13" s="22">
        <v>11385.49</v>
      </c>
      <c r="K13" s="22"/>
      <c r="L13" s="22">
        <v>34156.46</v>
      </c>
      <c r="M13" s="22"/>
      <c r="N13" s="22"/>
      <c r="O13" s="22"/>
      <c r="P13" s="22"/>
      <c r="Q13" s="22"/>
      <c r="R13" s="22"/>
      <c r="S13" s="22"/>
      <c r="T13" s="22"/>
      <c r="U13" s="22"/>
      <c r="V13" s="22"/>
      <c r="W13" s="22"/>
    </row>
    <row r="14" ht="26" customHeight="1" spans="1:23">
      <c r="A14" s="121" t="s">
        <v>45</v>
      </c>
      <c r="B14" s="114" t="s">
        <v>155</v>
      </c>
      <c r="C14" s="23" t="s">
        <v>156</v>
      </c>
      <c r="D14" s="23" t="s">
        <v>75</v>
      </c>
      <c r="E14" s="23" t="s">
        <v>76</v>
      </c>
      <c r="F14" s="23" t="s">
        <v>157</v>
      </c>
      <c r="G14" s="23" t="s">
        <v>158</v>
      </c>
      <c r="H14" s="22">
        <v>208451.54</v>
      </c>
      <c r="I14" s="22">
        <v>208451.54</v>
      </c>
      <c r="J14" s="22">
        <v>52112.89</v>
      </c>
      <c r="K14" s="22"/>
      <c r="L14" s="22">
        <v>156338.65</v>
      </c>
      <c r="M14" s="22"/>
      <c r="N14" s="22"/>
      <c r="O14" s="22"/>
      <c r="P14" s="22"/>
      <c r="Q14" s="22"/>
      <c r="R14" s="22"/>
      <c r="S14" s="22"/>
      <c r="T14" s="22"/>
      <c r="U14" s="22"/>
      <c r="V14" s="22"/>
      <c r="W14" s="22"/>
    </row>
    <row r="15" ht="26" customHeight="1" spans="1:23">
      <c r="A15" s="121" t="s">
        <v>45</v>
      </c>
      <c r="B15" s="114" t="s">
        <v>155</v>
      </c>
      <c r="C15" s="23" t="s">
        <v>156</v>
      </c>
      <c r="D15" s="23" t="s">
        <v>79</v>
      </c>
      <c r="E15" s="23" t="s">
        <v>78</v>
      </c>
      <c r="F15" s="23" t="s">
        <v>159</v>
      </c>
      <c r="G15" s="23" t="s">
        <v>160</v>
      </c>
      <c r="H15" s="22">
        <v>2142.22</v>
      </c>
      <c r="I15" s="22">
        <v>2142.22</v>
      </c>
      <c r="J15" s="22">
        <v>535.56</v>
      </c>
      <c r="K15" s="22"/>
      <c r="L15" s="22">
        <v>1606.66</v>
      </c>
      <c r="M15" s="22"/>
      <c r="N15" s="22"/>
      <c r="O15" s="22"/>
      <c r="P15" s="22"/>
      <c r="Q15" s="22"/>
      <c r="R15" s="22"/>
      <c r="S15" s="22"/>
      <c r="T15" s="22"/>
      <c r="U15" s="22"/>
      <c r="V15" s="22"/>
      <c r="W15" s="22"/>
    </row>
    <row r="16" ht="26" customHeight="1" spans="1:23">
      <c r="A16" s="121" t="s">
        <v>45</v>
      </c>
      <c r="B16" s="114" t="s">
        <v>155</v>
      </c>
      <c r="C16" s="23" t="s">
        <v>156</v>
      </c>
      <c r="D16" s="23" t="s">
        <v>84</v>
      </c>
      <c r="E16" s="23" t="s">
        <v>85</v>
      </c>
      <c r="F16" s="23" t="s">
        <v>161</v>
      </c>
      <c r="G16" s="23" t="s">
        <v>162</v>
      </c>
      <c r="H16" s="22">
        <v>102922.95</v>
      </c>
      <c r="I16" s="22">
        <v>102922.95</v>
      </c>
      <c r="J16" s="22">
        <v>25730.74</v>
      </c>
      <c r="K16" s="22"/>
      <c r="L16" s="22">
        <v>77192.21</v>
      </c>
      <c r="M16" s="22"/>
      <c r="N16" s="22"/>
      <c r="O16" s="22"/>
      <c r="P16" s="22"/>
      <c r="Q16" s="22"/>
      <c r="R16" s="22"/>
      <c r="S16" s="22"/>
      <c r="T16" s="22"/>
      <c r="U16" s="22"/>
      <c r="V16" s="22"/>
      <c r="W16" s="22"/>
    </row>
    <row r="17" ht="26" customHeight="1" spans="1:23">
      <c r="A17" s="121" t="s">
        <v>45</v>
      </c>
      <c r="B17" s="114" t="s">
        <v>155</v>
      </c>
      <c r="C17" s="23" t="s">
        <v>156</v>
      </c>
      <c r="D17" s="23" t="s">
        <v>88</v>
      </c>
      <c r="E17" s="23" t="s">
        <v>89</v>
      </c>
      <c r="F17" s="23" t="s">
        <v>163</v>
      </c>
      <c r="G17" s="23" t="s">
        <v>164</v>
      </c>
      <c r="H17" s="22">
        <v>94473.71</v>
      </c>
      <c r="I17" s="22">
        <v>94473.71</v>
      </c>
      <c r="J17" s="22">
        <v>23618.43</v>
      </c>
      <c r="K17" s="22"/>
      <c r="L17" s="22">
        <v>70855.28</v>
      </c>
      <c r="M17" s="22"/>
      <c r="N17" s="22"/>
      <c r="O17" s="22"/>
      <c r="P17" s="22"/>
      <c r="Q17" s="22"/>
      <c r="R17" s="22"/>
      <c r="S17" s="22"/>
      <c r="T17" s="22"/>
      <c r="U17" s="22"/>
      <c r="V17" s="22"/>
      <c r="W17" s="22"/>
    </row>
    <row r="18" ht="26" customHeight="1" spans="1:23">
      <c r="A18" s="121" t="s">
        <v>45</v>
      </c>
      <c r="B18" s="114" t="s">
        <v>155</v>
      </c>
      <c r="C18" s="23" t="s">
        <v>156</v>
      </c>
      <c r="D18" s="23" t="s">
        <v>90</v>
      </c>
      <c r="E18" s="23" t="s">
        <v>91</v>
      </c>
      <c r="F18" s="23" t="s">
        <v>159</v>
      </c>
      <c r="G18" s="23" t="s">
        <v>160</v>
      </c>
      <c r="H18" s="22">
        <v>11393.68</v>
      </c>
      <c r="I18" s="22">
        <v>11393.68</v>
      </c>
      <c r="J18" s="22">
        <v>11393.68</v>
      </c>
      <c r="K18" s="22"/>
      <c r="L18" s="22"/>
      <c r="M18" s="22"/>
      <c r="N18" s="22"/>
      <c r="O18" s="22"/>
      <c r="P18" s="22"/>
      <c r="Q18" s="22"/>
      <c r="R18" s="22"/>
      <c r="S18" s="22"/>
      <c r="T18" s="22"/>
      <c r="U18" s="22"/>
      <c r="V18" s="22"/>
      <c r="W18" s="22"/>
    </row>
    <row r="19" ht="26" customHeight="1" spans="1:23">
      <c r="A19" s="121" t="s">
        <v>45</v>
      </c>
      <c r="B19" s="114" t="s">
        <v>165</v>
      </c>
      <c r="C19" s="23" t="s">
        <v>97</v>
      </c>
      <c r="D19" s="23" t="s">
        <v>96</v>
      </c>
      <c r="E19" s="23" t="s">
        <v>97</v>
      </c>
      <c r="F19" s="23" t="s">
        <v>166</v>
      </c>
      <c r="G19" s="23" t="s">
        <v>97</v>
      </c>
      <c r="H19" s="22">
        <v>206542.51</v>
      </c>
      <c r="I19" s="22">
        <v>206542.51</v>
      </c>
      <c r="J19" s="22">
        <v>51635.63</v>
      </c>
      <c r="K19" s="22"/>
      <c r="L19" s="22">
        <v>154906.88</v>
      </c>
      <c r="M19" s="22"/>
      <c r="N19" s="22"/>
      <c r="O19" s="22"/>
      <c r="P19" s="22"/>
      <c r="Q19" s="22"/>
      <c r="R19" s="22"/>
      <c r="S19" s="22"/>
      <c r="T19" s="22"/>
      <c r="U19" s="22"/>
      <c r="V19" s="22"/>
      <c r="W19" s="22"/>
    </row>
    <row r="20" ht="26" customHeight="1" spans="1:23">
      <c r="A20" s="121" t="s">
        <v>45</v>
      </c>
      <c r="B20" s="114" t="s">
        <v>167</v>
      </c>
      <c r="C20" s="23" t="s">
        <v>168</v>
      </c>
      <c r="D20" s="23" t="s">
        <v>65</v>
      </c>
      <c r="E20" s="23" t="s">
        <v>66</v>
      </c>
      <c r="F20" s="23" t="s">
        <v>169</v>
      </c>
      <c r="G20" s="23" t="s">
        <v>170</v>
      </c>
      <c r="H20" s="22">
        <v>96390</v>
      </c>
      <c r="I20" s="22">
        <v>96390</v>
      </c>
      <c r="J20" s="22">
        <v>24097.5</v>
      </c>
      <c r="K20" s="22"/>
      <c r="L20" s="22">
        <v>72292.5</v>
      </c>
      <c r="M20" s="22"/>
      <c r="N20" s="22"/>
      <c r="O20" s="22"/>
      <c r="P20" s="22"/>
      <c r="Q20" s="22"/>
      <c r="R20" s="22"/>
      <c r="S20" s="22"/>
      <c r="T20" s="22"/>
      <c r="U20" s="22"/>
      <c r="V20" s="22"/>
      <c r="W20" s="22"/>
    </row>
    <row r="21" ht="26" customHeight="1" spans="1:23">
      <c r="A21" s="121" t="s">
        <v>45</v>
      </c>
      <c r="B21" s="114" t="s">
        <v>171</v>
      </c>
      <c r="C21" s="23" t="s">
        <v>172</v>
      </c>
      <c r="D21" s="23" t="s">
        <v>65</v>
      </c>
      <c r="E21" s="23" t="s">
        <v>66</v>
      </c>
      <c r="F21" s="23" t="s">
        <v>173</v>
      </c>
      <c r="G21" s="23" t="s">
        <v>172</v>
      </c>
      <c r="H21" s="22">
        <v>27486.86</v>
      </c>
      <c r="I21" s="22">
        <v>27486.86</v>
      </c>
      <c r="J21" s="22">
        <v>6871.72</v>
      </c>
      <c r="K21" s="22"/>
      <c r="L21" s="22">
        <v>20615.14</v>
      </c>
      <c r="M21" s="22"/>
      <c r="N21" s="22"/>
      <c r="O21" s="22"/>
      <c r="P21" s="22"/>
      <c r="Q21" s="22"/>
      <c r="R21" s="22"/>
      <c r="S21" s="22"/>
      <c r="T21" s="22"/>
      <c r="U21" s="22"/>
      <c r="V21" s="22"/>
      <c r="W21" s="22"/>
    </row>
    <row r="22" ht="26" customHeight="1" spans="1:23">
      <c r="A22" s="121" t="s">
        <v>45</v>
      </c>
      <c r="B22" s="114" t="s">
        <v>174</v>
      </c>
      <c r="C22" s="23" t="s">
        <v>175</v>
      </c>
      <c r="D22" s="23" t="s">
        <v>65</v>
      </c>
      <c r="E22" s="23" t="s">
        <v>66</v>
      </c>
      <c r="F22" s="23" t="s">
        <v>176</v>
      </c>
      <c r="G22" s="23" t="s">
        <v>177</v>
      </c>
      <c r="H22" s="22">
        <v>64506.62</v>
      </c>
      <c r="I22" s="22">
        <v>64506.62</v>
      </c>
      <c r="J22" s="22"/>
      <c r="K22" s="22"/>
      <c r="L22" s="22">
        <v>64506.62</v>
      </c>
      <c r="M22" s="22"/>
      <c r="N22" s="22"/>
      <c r="O22" s="22"/>
      <c r="P22" s="22"/>
      <c r="Q22" s="22"/>
      <c r="R22" s="22"/>
      <c r="S22" s="22"/>
      <c r="T22" s="22"/>
      <c r="U22" s="22"/>
      <c r="V22" s="22"/>
      <c r="W22" s="22"/>
    </row>
    <row r="23" ht="26" customHeight="1" spans="1:23">
      <c r="A23" s="121" t="s">
        <v>45</v>
      </c>
      <c r="B23" s="114" t="s">
        <v>174</v>
      </c>
      <c r="C23" s="23" t="s">
        <v>175</v>
      </c>
      <c r="D23" s="23" t="s">
        <v>65</v>
      </c>
      <c r="E23" s="23" t="s">
        <v>66</v>
      </c>
      <c r="F23" s="23" t="s">
        <v>178</v>
      </c>
      <c r="G23" s="23" t="s">
        <v>179</v>
      </c>
      <c r="H23" s="22">
        <v>5719.9</v>
      </c>
      <c r="I23" s="22">
        <v>5719.9</v>
      </c>
      <c r="J23" s="22">
        <v>1429.98</v>
      </c>
      <c r="K23" s="22"/>
      <c r="L23" s="22">
        <v>4289.92</v>
      </c>
      <c r="M23" s="22"/>
      <c r="N23" s="22"/>
      <c r="O23" s="22"/>
      <c r="P23" s="22"/>
      <c r="Q23" s="22"/>
      <c r="R23" s="22"/>
      <c r="S23" s="22"/>
      <c r="T23" s="22"/>
      <c r="U23" s="22"/>
      <c r="V23" s="22"/>
      <c r="W23" s="22"/>
    </row>
    <row r="24" ht="26" customHeight="1" spans="1:23">
      <c r="A24" s="121" t="s">
        <v>45</v>
      </c>
      <c r="B24" s="114" t="s">
        <v>174</v>
      </c>
      <c r="C24" s="23" t="s">
        <v>175</v>
      </c>
      <c r="D24" s="23" t="s">
        <v>65</v>
      </c>
      <c r="E24" s="23" t="s">
        <v>66</v>
      </c>
      <c r="F24" s="23" t="s">
        <v>180</v>
      </c>
      <c r="G24" s="23" t="s">
        <v>181</v>
      </c>
      <c r="H24" s="22">
        <v>5568.83</v>
      </c>
      <c r="I24" s="22">
        <v>5568.83</v>
      </c>
      <c r="J24" s="22">
        <v>1392.21</v>
      </c>
      <c r="K24" s="22"/>
      <c r="L24" s="22">
        <v>4176.62</v>
      </c>
      <c r="M24" s="22"/>
      <c r="N24" s="22"/>
      <c r="O24" s="22"/>
      <c r="P24" s="22"/>
      <c r="Q24" s="22"/>
      <c r="R24" s="22"/>
      <c r="S24" s="22"/>
      <c r="T24" s="22"/>
      <c r="U24" s="22"/>
      <c r="V24" s="22"/>
      <c r="W24" s="22"/>
    </row>
    <row r="25" ht="26" customHeight="1" spans="1:23">
      <c r="A25" s="121" t="s">
        <v>45</v>
      </c>
      <c r="B25" s="114" t="s">
        <v>174</v>
      </c>
      <c r="C25" s="23" t="s">
        <v>175</v>
      </c>
      <c r="D25" s="23" t="s">
        <v>65</v>
      </c>
      <c r="E25" s="23" t="s">
        <v>66</v>
      </c>
      <c r="F25" s="23" t="s">
        <v>182</v>
      </c>
      <c r="G25" s="23" t="s">
        <v>183</v>
      </c>
      <c r="H25" s="22">
        <v>4374.64</v>
      </c>
      <c r="I25" s="22">
        <v>4374.64</v>
      </c>
      <c r="J25" s="22">
        <v>1093.66</v>
      </c>
      <c r="K25" s="22"/>
      <c r="L25" s="22">
        <v>3280.98</v>
      </c>
      <c r="M25" s="22"/>
      <c r="N25" s="22"/>
      <c r="O25" s="22"/>
      <c r="P25" s="22"/>
      <c r="Q25" s="22"/>
      <c r="R25" s="22"/>
      <c r="S25" s="22"/>
      <c r="T25" s="22"/>
      <c r="U25" s="22"/>
      <c r="V25" s="22"/>
      <c r="W25" s="22"/>
    </row>
    <row r="26" ht="26" customHeight="1" spans="1:23">
      <c r="A26" s="121" t="s">
        <v>45</v>
      </c>
      <c r="B26" s="114" t="s">
        <v>174</v>
      </c>
      <c r="C26" s="23" t="s">
        <v>175</v>
      </c>
      <c r="D26" s="23" t="s">
        <v>65</v>
      </c>
      <c r="E26" s="23" t="s">
        <v>66</v>
      </c>
      <c r="F26" s="23" t="s">
        <v>184</v>
      </c>
      <c r="G26" s="23" t="s">
        <v>185</v>
      </c>
      <c r="H26" s="22">
        <v>10000</v>
      </c>
      <c r="I26" s="22">
        <v>10000</v>
      </c>
      <c r="J26" s="22">
        <v>2500</v>
      </c>
      <c r="K26" s="22"/>
      <c r="L26" s="22">
        <v>7500</v>
      </c>
      <c r="M26" s="22"/>
      <c r="N26" s="22"/>
      <c r="O26" s="22"/>
      <c r="P26" s="22"/>
      <c r="Q26" s="22"/>
      <c r="R26" s="22"/>
      <c r="S26" s="22"/>
      <c r="T26" s="22"/>
      <c r="U26" s="22"/>
      <c r="V26" s="22"/>
      <c r="W26" s="22"/>
    </row>
    <row r="27" ht="26" customHeight="1" spans="1:23">
      <c r="A27" s="121" t="s">
        <v>45</v>
      </c>
      <c r="B27" s="114" t="s">
        <v>174</v>
      </c>
      <c r="C27" s="23" t="s">
        <v>175</v>
      </c>
      <c r="D27" s="23" t="s">
        <v>65</v>
      </c>
      <c r="E27" s="23" t="s">
        <v>66</v>
      </c>
      <c r="F27" s="23" t="s">
        <v>169</v>
      </c>
      <c r="G27" s="23" t="s">
        <v>170</v>
      </c>
      <c r="H27" s="22">
        <v>9180</v>
      </c>
      <c r="I27" s="22">
        <v>9180</v>
      </c>
      <c r="J27" s="22">
        <v>2295</v>
      </c>
      <c r="K27" s="22"/>
      <c r="L27" s="22">
        <v>6885</v>
      </c>
      <c r="M27" s="22"/>
      <c r="N27" s="22"/>
      <c r="O27" s="22"/>
      <c r="P27" s="22"/>
      <c r="Q27" s="22"/>
      <c r="R27" s="22"/>
      <c r="S27" s="22"/>
      <c r="T27" s="22"/>
      <c r="U27" s="22"/>
      <c r="V27" s="22"/>
      <c r="W27" s="22"/>
    </row>
    <row r="28" ht="26" customHeight="1" spans="1:23">
      <c r="A28" s="121" t="s">
        <v>45</v>
      </c>
      <c r="B28" s="114" t="s">
        <v>174</v>
      </c>
      <c r="C28" s="23" t="s">
        <v>175</v>
      </c>
      <c r="D28" s="23" t="s">
        <v>65</v>
      </c>
      <c r="E28" s="23" t="s">
        <v>66</v>
      </c>
      <c r="F28" s="23" t="s">
        <v>186</v>
      </c>
      <c r="G28" s="23" t="s">
        <v>187</v>
      </c>
      <c r="H28" s="22">
        <v>12723.39</v>
      </c>
      <c r="I28" s="22">
        <v>12723.39</v>
      </c>
      <c r="J28" s="22">
        <v>3180.85</v>
      </c>
      <c r="K28" s="22"/>
      <c r="L28" s="22">
        <v>9542.54</v>
      </c>
      <c r="M28" s="22"/>
      <c r="N28" s="22"/>
      <c r="O28" s="22"/>
      <c r="P28" s="22"/>
      <c r="Q28" s="22"/>
      <c r="R28" s="22"/>
      <c r="S28" s="22"/>
      <c r="T28" s="22"/>
      <c r="U28" s="22"/>
      <c r="V28" s="22"/>
      <c r="W28" s="22"/>
    </row>
    <row r="29" ht="26" customHeight="1" spans="1:23">
      <c r="A29" s="121" t="s">
        <v>45</v>
      </c>
      <c r="B29" s="114" t="s">
        <v>188</v>
      </c>
      <c r="C29" s="23" t="s">
        <v>189</v>
      </c>
      <c r="D29" s="23" t="s">
        <v>65</v>
      </c>
      <c r="E29" s="23" t="s">
        <v>66</v>
      </c>
      <c r="F29" s="23" t="s">
        <v>190</v>
      </c>
      <c r="G29" s="23" t="s">
        <v>191</v>
      </c>
      <c r="H29" s="22">
        <v>172800</v>
      </c>
      <c r="I29" s="22"/>
      <c r="J29" s="22"/>
      <c r="K29" s="22"/>
      <c r="L29" s="22"/>
      <c r="M29" s="22"/>
      <c r="N29" s="22"/>
      <c r="O29" s="22"/>
      <c r="P29" s="22"/>
      <c r="Q29" s="22"/>
      <c r="R29" s="22">
        <v>172800</v>
      </c>
      <c r="S29" s="22"/>
      <c r="T29" s="22"/>
      <c r="U29" s="22"/>
      <c r="V29" s="22"/>
      <c r="W29" s="22">
        <v>172800</v>
      </c>
    </row>
    <row r="30" ht="26" customHeight="1" spans="1:23">
      <c r="A30" s="121" t="s">
        <v>45</v>
      </c>
      <c r="B30" s="114" t="s">
        <v>192</v>
      </c>
      <c r="C30" s="23" t="s">
        <v>193</v>
      </c>
      <c r="D30" s="23" t="s">
        <v>65</v>
      </c>
      <c r="E30" s="23" t="s">
        <v>66</v>
      </c>
      <c r="F30" s="23" t="s">
        <v>194</v>
      </c>
      <c r="G30" s="23" t="s">
        <v>195</v>
      </c>
      <c r="H30" s="22">
        <v>12500</v>
      </c>
      <c r="I30" s="22">
        <v>12500</v>
      </c>
      <c r="J30" s="22"/>
      <c r="K30" s="22"/>
      <c r="L30" s="22">
        <v>12500</v>
      </c>
      <c r="M30" s="22"/>
      <c r="N30" s="22"/>
      <c r="O30" s="22"/>
      <c r="P30" s="22"/>
      <c r="Q30" s="22"/>
      <c r="R30" s="22"/>
      <c r="S30" s="22"/>
      <c r="T30" s="22"/>
      <c r="U30" s="22"/>
      <c r="V30" s="22"/>
      <c r="W30" s="22"/>
    </row>
    <row r="31" ht="26" customHeight="1" spans="1:23">
      <c r="A31" s="121" t="s">
        <v>45</v>
      </c>
      <c r="B31" s="114" t="s">
        <v>196</v>
      </c>
      <c r="C31" s="23" t="s">
        <v>127</v>
      </c>
      <c r="D31" s="23" t="s">
        <v>65</v>
      </c>
      <c r="E31" s="23" t="s">
        <v>66</v>
      </c>
      <c r="F31" s="23" t="s">
        <v>197</v>
      </c>
      <c r="G31" s="23" t="s">
        <v>127</v>
      </c>
      <c r="H31" s="22">
        <v>14500</v>
      </c>
      <c r="I31" s="22">
        <v>14500</v>
      </c>
      <c r="J31" s="22">
        <v>3625</v>
      </c>
      <c r="K31" s="22"/>
      <c r="L31" s="22">
        <v>10875</v>
      </c>
      <c r="M31" s="22"/>
      <c r="N31" s="22"/>
      <c r="O31" s="22"/>
      <c r="P31" s="22"/>
      <c r="Q31" s="22"/>
      <c r="R31" s="22"/>
      <c r="S31" s="22"/>
      <c r="T31" s="22"/>
      <c r="U31" s="22"/>
      <c r="V31" s="22"/>
      <c r="W31" s="22"/>
    </row>
    <row r="32" ht="26" customHeight="1" spans="1:23">
      <c r="A32" s="121" t="s">
        <v>45</v>
      </c>
      <c r="B32" s="114" t="s">
        <v>198</v>
      </c>
      <c r="C32" s="23" t="s">
        <v>199</v>
      </c>
      <c r="D32" s="23" t="s">
        <v>65</v>
      </c>
      <c r="E32" s="23" t="s">
        <v>66</v>
      </c>
      <c r="F32" s="23" t="s">
        <v>153</v>
      </c>
      <c r="G32" s="23" t="s">
        <v>154</v>
      </c>
      <c r="H32" s="22">
        <v>231714</v>
      </c>
      <c r="I32" s="22">
        <v>231714</v>
      </c>
      <c r="J32" s="22">
        <v>57928.5</v>
      </c>
      <c r="K32" s="22"/>
      <c r="L32" s="22">
        <v>173785.5</v>
      </c>
      <c r="M32" s="22"/>
      <c r="N32" s="22"/>
      <c r="O32" s="22"/>
      <c r="P32" s="22"/>
      <c r="Q32" s="22"/>
      <c r="R32" s="22"/>
      <c r="S32" s="22"/>
      <c r="T32" s="22"/>
      <c r="U32" s="22"/>
      <c r="V32" s="22"/>
      <c r="W32" s="22"/>
    </row>
    <row r="33" ht="26" customHeight="1" spans="1:23">
      <c r="A33" s="121" t="s">
        <v>45</v>
      </c>
      <c r="B33" s="114" t="s">
        <v>200</v>
      </c>
      <c r="C33" s="23" t="s">
        <v>201</v>
      </c>
      <c r="D33" s="23" t="s">
        <v>69</v>
      </c>
      <c r="E33" s="23" t="s">
        <v>70</v>
      </c>
      <c r="F33" s="23" t="s">
        <v>149</v>
      </c>
      <c r="G33" s="23" t="s">
        <v>150</v>
      </c>
      <c r="H33" s="22">
        <v>641772</v>
      </c>
      <c r="I33" s="22">
        <v>641772</v>
      </c>
      <c r="J33" s="22">
        <v>160443</v>
      </c>
      <c r="K33" s="22"/>
      <c r="L33" s="22">
        <v>481329</v>
      </c>
      <c r="M33" s="22"/>
      <c r="N33" s="22"/>
      <c r="O33" s="22"/>
      <c r="P33" s="22"/>
      <c r="Q33" s="22"/>
      <c r="R33" s="22"/>
      <c r="S33" s="22"/>
      <c r="T33" s="22"/>
      <c r="U33" s="22"/>
      <c r="V33" s="22"/>
      <c r="W33" s="22"/>
    </row>
    <row r="34" ht="26" customHeight="1" spans="1:23">
      <c r="A34" s="121" t="s">
        <v>45</v>
      </c>
      <c r="B34" s="114" t="s">
        <v>200</v>
      </c>
      <c r="C34" s="23" t="s">
        <v>201</v>
      </c>
      <c r="D34" s="23" t="s">
        <v>69</v>
      </c>
      <c r="E34" s="23" t="s">
        <v>70</v>
      </c>
      <c r="F34" s="23" t="s">
        <v>151</v>
      </c>
      <c r="G34" s="23" t="s">
        <v>152</v>
      </c>
      <c r="H34" s="22">
        <v>73500</v>
      </c>
      <c r="I34" s="22">
        <v>73500</v>
      </c>
      <c r="J34" s="22">
        <v>18375</v>
      </c>
      <c r="K34" s="22"/>
      <c r="L34" s="22">
        <v>55125</v>
      </c>
      <c r="M34" s="22"/>
      <c r="N34" s="22"/>
      <c r="O34" s="22"/>
      <c r="P34" s="22"/>
      <c r="Q34" s="22"/>
      <c r="R34" s="22"/>
      <c r="S34" s="22"/>
      <c r="T34" s="22"/>
      <c r="U34" s="22"/>
      <c r="V34" s="22"/>
      <c r="W34" s="22"/>
    </row>
    <row r="35" ht="26" customHeight="1" spans="1:23">
      <c r="A35" s="121" t="s">
        <v>45</v>
      </c>
      <c r="B35" s="114" t="s">
        <v>200</v>
      </c>
      <c r="C35" s="23" t="s">
        <v>201</v>
      </c>
      <c r="D35" s="23" t="s">
        <v>69</v>
      </c>
      <c r="E35" s="23" t="s">
        <v>70</v>
      </c>
      <c r="F35" s="23" t="s">
        <v>153</v>
      </c>
      <c r="G35" s="23" t="s">
        <v>154</v>
      </c>
      <c r="H35" s="22">
        <v>53481</v>
      </c>
      <c r="I35" s="22">
        <v>53481</v>
      </c>
      <c r="J35" s="22">
        <v>13370.25</v>
      </c>
      <c r="K35" s="22"/>
      <c r="L35" s="22">
        <v>40110.75</v>
      </c>
      <c r="M35" s="22"/>
      <c r="N35" s="22"/>
      <c r="O35" s="22"/>
      <c r="P35" s="22"/>
      <c r="Q35" s="22"/>
      <c r="R35" s="22"/>
      <c r="S35" s="22"/>
      <c r="T35" s="22"/>
      <c r="U35" s="22"/>
      <c r="V35" s="22"/>
      <c r="W35" s="22"/>
    </row>
    <row r="36" ht="26" customHeight="1" spans="1:23">
      <c r="A36" s="121" t="s">
        <v>45</v>
      </c>
      <c r="B36" s="114" t="s">
        <v>200</v>
      </c>
      <c r="C36" s="23" t="s">
        <v>201</v>
      </c>
      <c r="D36" s="23" t="s">
        <v>69</v>
      </c>
      <c r="E36" s="23" t="s">
        <v>70</v>
      </c>
      <c r="F36" s="23" t="s">
        <v>202</v>
      </c>
      <c r="G36" s="23" t="s">
        <v>203</v>
      </c>
      <c r="H36" s="22">
        <v>933768</v>
      </c>
      <c r="I36" s="22">
        <v>933768</v>
      </c>
      <c r="J36" s="22">
        <v>233442</v>
      </c>
      <c r="K36" s="22"/>
      <c r="L36" s="22">
        <v>700326</v>
      </c>
      <c r="M36" s="22"/>
      <c r="N36" s="22"/>
      <c r="O36" s="22"/>
      <c r="P36" s="22"/>
      <c r="Q36" s="22"/>
      <c r="R36" s="22"/>
      <c r="S36" s="22"/>
      <c r="T36" s="22"/>
      <c r="U36" s="22"/>
      <c r="V36" s="22"/>
      <c r="W36" s="22"/>
    </row>
    <row r="37" ht="26" customHeight="1" spans="1:23">
      <c r="A37" s="121" t="s">
        <v>45</v>
      </c>
      <c r="B37" s="114" t="s">
        <v>204</v>
      </c>
      <c r="C37" s="23" t="s">
        <v>156</v>
      </c>
      <c r="D37" s="23" t="s">
        <v>75</v>
      </c>
      <c r="E37" s="23" t="s">
        <v>76</v>
      </c>
      <c r="F37" s="23" t="s">
        <v>157</v>
      </c>
      <c r="G37" s="23" t="s">
        <v>158</v>
      </c>
      <c r="H37" s="22">
        <v>240915.53</v>
      </c>
      <c r="I37" s="22">
        <v>240915.53</v>
      </c>
      <c r="J37" s="22">
        <v>60228.88</v>
      </c>
      <c r="K37" s="22"/>
      <c r="L37" s="22">
        <v>180686.65</v>
      </c>
      <c r="M37" s="22"/>
      <c r="N37" s="22"/>
      <c r="O37" s="22"/>
      <c r="P37" s="22"/>
      <c r="Q37" s="22"/>
      <c r="R37" s="22"/>
      <c r="S37" s="22"/>
      <c r="T37" s="22"/>
      <c r="U37" s="22"/>
      <c r="V37" s="22"/>
      <c r="W37" s="22"/>
    </row>
    <row r="38" ht="26" customHeight="1" spans="1:23">
      <c r="A38" s="121" t="s">
        <v>45</v>
      </c>
      <c r="B38" s="114" t="s">
        <v>204</v>
      </c>
      <c r="C38" s="23" t="s">
        <v>156</v>
      </c>
      <c r="D38" s="23" t="s">
        <v>79</v>
      </c>
      <c r="E38" s="23" t="s">
        <v>78</v>
      </c>
      <c r="F38" s="23" t="s">
        <v>159</v>
      </c>
      <c r="G38" s="23" t="s">
        <v>160</v>
      </c>
      <c r="H38" s="22">
        <v>12421.31</v>
      </c>
      <c r="I38" s="22">
        <v>12421.31</v>
      </c>
      <c r="J38" s="22">
        <v>3105.33</v>
      </c>
      <c r="K38" s="22"/>
      <c r="L38" s="22">
        <v>9315.98</v>
      </c>
      <c r="M38" s="22"/>
      <c r="N38" s="22"/>
      <c r="O38" s="22"/>
      <c r="P38" s="22"/>
      <c r="Q38" s="22"/>
      <c r="R38" s="22"/>
      <c r="S38" s="22"/>
      <c r="T38" s="22"/>
      <c r="U38" s="22"/>
      <c r="V38" s="22"/>
      <c r="W38" s="22"/>
    </row>
    <row r="39" ht="26" customHeight="1" spans="1:23">
      <c r="A39" s="121" t="s">
        <v>45</v>
      </c>
      <c r="B39" s="114" t="s">
        <v>204</v>
      </c>
      <c r="C39" s="23" t="s">
        <v>156</v>
      </c>
      <c r="D39" s="23" t="s">
        <v>86</v>
      </c>
      <c r="E39" s="23" t="s">
        <v>87</v>
      </c>
      <c r="F39" s="23" t="s">
        <v>161</v>
      </c>
      <c r="G39" s="23" t="s">
        <v>162</v>
      </c>
      <c r="H39" s="22">
        <v>118952.04</v>
      </c>
      <c r="I39" s="22">
        <v>118952.04</v>
      </c>
      <c r="J39" s="22">
        <v>29738.01</v>
      </c>
      <c r="K39" s="22"/>
      <c r="L39" s="22">
        <v>89214.03</v>
      </c>
      <c r="M39" s="22"/>
      <c r="N39" s="22"/>
      <c r="O39" s="22"/>
      <c r="P39" s="22"/>
      <c r="Q39" s="22"/>
      <c r="R39" s="22"/>
      <c r="S39" s="22"/>
      <c r="T39" s="22"/>
      <c r="U39" s="22"/>
      <c r="V39" s="22"/>
      <c r="W39" s="22"/>
    </row>
    <row r="40" ht="26" customHeight="1" spans="1:23">
      <c r="A40" s="121" t="s">
        <v>45</v>
      </c>
      <c r="B40" s="114" t="s">
        <v>204</v>
      </c>
      <c r="C40" s="23" t="s">
        <v>156</v>
      </c>
      <c r="D40" s="23" t="s">
        <v>88</v>
      </c>
      <c r="E40" s="23" t="s">
        <v>89</v>
      </c>
      <c r="F40" s="23" t="s">
        <v>163</v>
      </c>
      <c r="G40" s="23" t="s">
        <v>164</v>
      </c>
      <c r="H40" s="22">
        <v>75286.1</v>
      </c>
      <c r="I40" s="22">
        <v>75286.1</v>
      </c>
      <c r="J40" s="22">
        <v>18821.53</v>
      </c>
      <c r="K40" s="22"/>
      <c r="L40" s="22">
        <v>56464.57</v>
      </c>
      <c r="M40" s="22"/>
      <c r="N40" s="22"/>
      <c r="O40" s="22"/>
      <c r="P40" s="22"/>
      <c r="Q40" s="22"/>
      <c r="R40" s="22"/>
      <c r="S40" s="22"/>
      <c r="T40" s="22"/>
      <c r="U40" s="22"/>
      <c r="V40" s="22"/>
      <c r="W40" s="22"/>
    </row>
    <row r="41" ht="26" customHeight="1" spans="1:23">
      <c r="A41" s="121" t="s">
        <v>45</v>
      </c>
      <c r="B41" s="114" t="s">
        <v>204</v>
      </c>
      <c r="C41" s="23" t="s">
        <v>156</v>
      </c>
      <c r="D41" s="23" t="s">
        <v>90</v>
      </c>
      <c r="E41" s="23" t="s">
        <v>91</v>
      </c>
      <c r="F41" s="23" t="s">
        <v>159</v>
      </c>
      <c r="G41" s="23" t="s">
        <v>160</v>
      </c>
      <c r="H41" s="22">
        <v>7053.23</v>
      </c>
      <c r="I41" s="22">
        <v>7053.23</v>
      </c>
      <c r="J41" s="22">
        <v>7053.23</v>
      </c>
      <c r="K41" s="22"/>
      <c r="L41" s="22"/>
      <c r="M41" s="22"/>
      <c r="N41" s="22"/>
      <c r="O41" s="22"/>
      <c r="P41" s="22"/>
      <c r="Q41" s="22"/>
      <c r="R41" s="22"/>
      <c r="S41" s="22"/>
      <c r="T41" s="22"/>
      <c r="U41" s="22"/>
      <c r="V41" s="22"/>
      <c r="W41" s="22"/>
    </row>
    <row r="42" ht="26" customHeight="1" spans="1:23">
      <c r="A42" s="121" t="s">
        <v>45</v>
      </c>
      <c r="B42" s="114" t="s">
        <v>205</v>
      </c>
      <c r="C42" s="23" t="s">
        <v>97</v>
      </c>
      <c r="D42" s="23" t="s">
        <v>96</v>
      </c>
      <c r="E42" s="23" t="s">
        <v>97</v>
      </c>
      <c r="F42" s="23" t="s">
        <v>166</v>
      </c>
      <c r="G42" s="23" t="s">
        <v>97</v>
      </c>
      <c r="H42" s="22">
        <v>189336.16</v>
      </c>
      <c r="I42" s="22">
        <v>189336.16</v>
      </c>
      <c r="J42" s="22">
        <v>47334.04</v>
      </c>
      <c r="K42" s="22"/>
      <c r="L42" s="22">
        <v>142002.12</v>
      </c>
      <c r="M42" s="22"/>
      <c r="N42" s="22"/>
      <c r="O42" s="22"/>
      <c r="P42" s="22"/>
      <c r="Q42" s="22"/>
      <c r="R42" s="22"/>
      <c r="S42" s="22"/>
      <c r="T42" s="22"/>
      <c r="U42" s="22"/>
      <c r="V42" s="22"/>
      <c r="W42" s="22"/>
    </row>
    <row r="43" ht="26" customHeight="1" spans="1:23">
      <c r="A43" s="121" t="s">
        <v>45</v>
      </c>
      <c r="B43" s="114" t="s">
        <v>206</v>
      </c>
      <c r="C43" s="23" t="s">
        <v>172</v>
      </c>
      <c r="D43" s="23" t="s">
        <v>69</v>
      </c>
      <c r="E43" s="23" t="s">
        <v>70</v>
      </c>
      <c r="F43" s="23" t="s">
        <v>173</v>
      </c>
      <c r="G43" s="23" t="s">
        <v>172</v>
      </c>
      <c r="H43" s="22">
        <v>34050.42</v>
      </c>
      <c r="I43" s="22">
        <v>34050.42</v>
      </c>
      <c r="J43" s="22">
        <v>8512.61</v>
      </c>
      <c r="K43" s="22"/>
      <c r="L43" s="22">
        <v>25537.81</v>
      </c>
      <c r="M43" s="22"/>
      <c r="N43" s="22"/>
      <c r="O43" s="22"/>
      <c r="P43" s="22"/>
      <c r="Q43" s="22"/>
      <c r="R43" s="22"/>
      <c r="S43" s="22"/>
      <c r="T43" s="22"/>
      <c r="U43" s="22"/>
      <c r="V43" s="22"/>
      <c r="W43" s="22"/>
    </row>
    <row r="44" ht="26" customHeight="1" spans="1:23">
      <c r="A44" s="121" t="s">
        <v>45</v>
      </c>
      <c r="B44" s="114" t="s">
        <v>207</v>
      </c>
      <c r="C44" s="23" t="s">
        <v>175</v>
      </c>
      <c r="D44" s="23" t="s">
        <v>69</v>
      </c>
      <c r="E44" s="23" t="s">
        <v>70</v>
      </c>
      <c r="F44" s="23" t="s">
        <v>176</v>
      </c>
      <c r="G44" s="23" t="s">
        <v>177</v>
      </c>
      <c r="H44" s="22">
        <v>80518.84</v>
      </c>
      <c r="I44" s="22">
        <v>80518.84</v>
      </c>
      <c r="J44" s="22">
        <v>20129.71</v>
      </c>
      <c r="K44" s="22"/>
      <c r="L44" s="22">
        <v>60389.13</v>
      </c>
      <c r="M44" s="22"/>
      <c r="N44" s="22"/>
      <c r="O44" s="22"/>
      <c r="P44" s="22"/>
      <c r="Q44" s="22"/>
      <c r="R44" s="22"/>
      <c r="S44" s="22"/>
      <c r="T44" s="22"/>
      <c r="U44" s="22"/>
      <c r="V44" s="22"/>
      <c r="W44" s="22"/>
    </row>
    <row r="45" ht="26" customHeight="1" spans="1:23">
      <c r="A45" s="121" t="s">
        <v>45</v>
      </c>
      <c r="B45" s="114" t="s">
        <v>207</v>
      </c>
      <c r="C45" s="23" t="s">
        <v>175</v>
      </c>
      <c r="D45" s="23" t="s">
        <v>69</v>
      </c>
      <c r="E45" s="23" t="s">
        <v>70</v>
      </c>
      <c r="F45" s="23" t="s">
        <v>178</v>
      </c>
      <c r="G45" s="23" t="s">
        <v>179</v>
      </c>
      <c r="H45" s="22">
        <v>2892.01</v>
      </c>
      <c r="I45" s="22">
        <v>2892.01</v>
      </c>
      <c r="J45" s="22">
        <v>723</v>
      </c>
      <c r="K45" s="22"/>
      <c r="L45" s="22">
        <v>2169.01</v>
      </c>
      <c r="M45" s="22"/>
      <c r="N45" s="22"/>
      <c r="O45" s="22"/>
      <c r="P45" s="22"/>
      <c r="Q45" s="22"/>
      <c r="R45" s="22"/>
      <c r="S45" s="22"/>
      <c r="T45" s="22"/>
      <c r="U45" s="22"/>
      <c r="V45" s="22"/>
      <c r="W45" s="22"/>
    </row>
    <row r="46" ht="26" customHeight="1" spans="1:23">
      <c r="A46" s="121" t="s">
        <v>45</v>
      </c>
      <c r="B46" s="114" t="s">
        <v>207</v>
      </c>
      <c r="C46" s="23" t="s">
        <v>175</v>
      </c>
      <c r="D46" s="23" t="s">
        <v>69</v>
      </c>
      <c r="E46" s="23" t="s">
        <v>70</v>
      </c>
      <c r="F46" s="23" t="s">
        <v>180</v>
      </c>
      <c r="G46" s="23" t="s">
        <v>181</v>
      </c>
      <c r="H46" s="22">
        <v>819.26</v>
      </c>
      <c r="I46" s="22">
        <v>819.26</v>
      </c>
      <c r="J46" s="22">
        <v>204.82</v>
      </c>
      <c r="K46" s="22"/>
      <c r="L46" s="22">
        <v>614.44</v>
      </c>
      <c r="M46" s="22"/>
      <c r="N46" s="22"/>
      <c r="O46" s="22"/>
      <c r="P46" s="22"/>
      <c r="Q46" s="22"/>
      <c r="R46" s="22"/>
      <c r="S46" s="22"/>
      <c r="T46" s="22"/>
      <c r="U46" s="22"/>
      <c r="V46" s="22"/>
      <c r="W46" s="22"/>
    </row>
    <row r="47" ht="26" customHeight="1" spans="1:23">
      <c r="A47" s="121" t="s">
        <v>45</v>
      </c>
      <c r="B47" s="114" t="s">
        <v>207</v>
      </c>
      <c r="C47" s="23" t="s">
        <v>175</v>
      </c>
      <c r="D47" s="23" t="s">
        <v>69</v>
      </c>
      <c r="E47" s="23" t="s">
        <v>70</v>
      </c>
      <c r="F47" s="23" t="s">
        <v>182</v>
      </c>
      <c r="G47" s="23" t="s">
        <v>183</v>
      </c>
      <c r="H47" s="22">
        <v>5625.36</v>
      </c>
      <c r="I47" s="22">
        <v>5625.36</v>
      </c>
      <c r="J47" s="22">
        <v>1406.34</v>
      </c>
      <c r="K47" s="22"/>
      <c r="L47" s="22">
        <v>4219.02</v>
      </c>
      <c r="M47" s="22"/>
      <c r="N47" s="22"/>
      <c r="O47" s="22"/>
      <c r="P47" s="22"/>
      <c r="Q47" s="22"/>
      <c r="R47" s="22"/>
      <c r="S47" s="22"/>
      <c r="T47" s="22"/>
      <c r="U47" s="22"/>
      <c r="V47" s="22"/>
      <c r="W47" s="22"/>
    </row>
    <row r="48" ht="26" customHeight="1" spans="1:23">
      <c r="A48" s="121" t="s">
        <v>45</v>
      </c>
      <c r="B48" s="114" t="s">
        <v>207</v>
      </c>
      <c r="C48" s="23" t="s">
        <v>175</v>
      </c>
      <c r="D48" s="23" t="s">
        <v>69</v>
      </c>
      <c r="E48" s="23" t="s">
        <v>70</v>
      </c>
      <c r="F48" s="23" t="s">
        <v>184</v>
      </c>
      <c r="G48" s="23" t="s">
        <v>185</v>
      </c>
      <c r="H48" s="22">
        <v>11500</v>
      </c>
      <c r="I48" s="22">
        <v>11500</v>
      </c>
      <c r="J48" s="22">
        <v>2875</v>
      </c>
      <c r="K48" s="22"/>
      <c r="L48" s="22">
        <v>8625</v>
      </c>
      <c r="M48" s="22"/>
      <c r="N48" s="22"/>
      <c r="O48" s="22"/>
      <c r="P48" s="22"/>
      <c r="Q48" s="22"/>
      <c r="R48" s="22"/>
      <c r="S48" s="22"/>
      <c r="T48" s="22"/>
      <c r="U48" s="22"/>
      <c r="V48" s="22"/>
      <c r="W48" s="22"/>
    </row>
    <row r="49" ht="26" customHeight="1" spans="1:23">
      <c r="A49" s="121" t="s">
        <v>45</v>
      </c>
      <c r="B49" s="114" t="s">
        <v>207</v>
      </c>
      <c r="C49" s="23" t="s">
        <v>175</v>
      </c>
      <c r="D49" s="23" t="s">
        <v>69</v>
      </c>
      <c r="E49" s="23" t="s">
        <v>70</v>
      </c>
      <c r="F49" s="23" t="s">
        <v>208</v>
      </c>
      <c r="G49" s="23" t="s">
        <v>209</v>
      </c>
      <c r="H49" s="22">
        <v>3600</v>
      </c>
      <c r="I49" s="22">
        <v>3600</v>
      </c>
      <c r="J49" s="22">
        <v>900</v>
      </c>
      <c r="K49" s="22"/>
      <c r="L49" s="22">
        <v>2700</v>
      </c>
      <c r="M49" s="22"/>
      <c r="N49" s="22"/>
      <c r="O49" s="22"/>
      <c r="P49" s="22"/>
      <c r="Q49" s="22"/>
      <c r="R49" s="22"/>
      <c r="S49" s="22"/>
      <c r="T49" s="22"/>
      <c r="U49" s="22"/>
      <c r="V49" s="22"/>
      <c r="W49" s="22"/>
    </row>
    <row r="50" ht="26" customHeight="1" spans="1:23">
      <c r="A50" s="121" t="s">
        <v>45</v>
      </c>
      <c r="B50" s="114" t="s">
        <v>207</v>
      </c>
      <c r="C50" s="23" t="s">
        <v>175</v>
      </c>
      <c r="D50" s="23" t="s">
        <v>69</v>
      </c>
      <c r="E50" s="23" t="s">
        <v>70</v>
      </c>
      <c r="F50" s="23" t="s">
        <v>186</v>
      </c>
      <c r="G50" s="23" t="s">
        <v>187</v>
      </c>
      <c r="H50" s="22">
        <v>12300</v>
      </c>
      <c r="I50" s="22">
        <v>12300</v>
      </c>
      <c r="J50" s="22">
        <v>3075</v>
      </c>
      <c r="K50" s="22"/>
      <c r="L50" s="22">
        <v>9225</v>
      </c>
      <c r="M50" s="22"/>
      <c r="N50" s="22"/>
      <c r="O50" s="22"/>
      <c r="P50" s="22"/>
      <c r="Q50" s="22"/>
      <c r="R50" s="22"/>
      <c r="S50" s="22"/>
      <c r="T50" s="22"/>
      <c r="U50" s="22"/>
      <c r="V50" s="22"/>
      <c r="W50" s="22"/>
    </row>
    <row r="51" ht="24" customHeight="1" spans="1:23">
      <c r="A51" s="30" t="s">
        <v>98</v>
      </c>
      <c r="B51" s="31"/>
      <c r="C51" s="31"/>
      <c r="D51" s="31"/>
      <c r="E51" s="31"/>
      <c r="F51" s="31"/>
      <c r="G51" s="32"/>
      <c r="H51" s="22">
        <v>5005903.26</v>
      </c>
      <c r="I51" s="22">
        <v>4833103.26</v>
      </c>
      <c r="J51" s="22">
        <v>1202859.39</v>
      </c>
      <c r="K51" s="22"/>
      <c r="L51" s="22">
        <v>3630243.87</v>
      </c>
      <c r="M51" s="22"/>
      <c r="N51" s="22"/>
      <c r="O51" s="22"/>
      <c r="P51" s="22"/>
      <c r="Q51" s="22"/>
      <c r="R51" s="22">
        <v>172800</v>
      </c>
      <c r="S51" s="22"/>
      <c r="T51" s="22"/>
      <c r="U51" s="22"/>
      <c r="V51" s="22"/>
      <c r="W51" s="22">
        <v>172800</v>
      </c>
    </row>
  </sheetData>
  <mergeCells count="30">
    <mergeCell ref="A2:W2"/>
    <mergeCell ref="A3:G3"/>
    <mergeCell ref="H4:W4"/>
    <mergeCell ref="I5:M5"/>
    <mergeCell ref="N5:P5"/>
    <mergeCell ref="R5:W5"/>
    <mergeCell ref="A51:G5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275" right="0.196527777777778" top="0.354166666666667" bottom="0.314583333333333" header="0.196527777777778" footer="0.0784722222222222"/>
  <pageSetup paperSize="9" scale="44" fitToWidth="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8"/>
  <sheetViews>
    <sheetView showZeros="0" topLeftCell="H1" workbookViewId="0">
      <selection activeCell="W7" sqref="W7"/>
    </sheetView>
  </sheetViews>
  <sheetFormatPr defaultColWidth="9.13636363636364" defaultRowHeight="14.25" customHeight="1"/>
  <cols>
    <col min="1" max="1" width="14.6" customWidth="1"/>
    <col min="2" max="2" width="18.6" customWidth="1"/>
    <col min="3" max="3" width="17.6" customWidth="1"/>
    <col min="4" max="4" width="16.0636363636364" customWidth="1"/>
    <col min="5" max="5" width="10.7272727272727" customWidth="1"/>
    <col min="6" max="7" width="9.46363636363636" customWidth="1"/>
    <col min="8" max="8" width="14.5272727272727" customWidth="1"/>
    <col min="9" max="11" width="14.2" customWidth="1"/>
    <col min="12" max="17" width="8.2" customWidth="1"/>
    <col min="18" max="18" width="10.6" customWidth="1"/>
    <col min="19" max="22" width="8.26363636363636" customWidth="1"/>
    <col min="23" max="23" width="10.8" customWidth="1"/>
  </cols>
  <sheetData>
    <row r="1" ht="13.5" customHeight="1" spans="5:23">
      <c r="E1" s="1"/>
      <c r="F1" s="1"/>
      <c r="G1" s="1"/>
      <c r="H1" s="1"/>
      <c r="U1" s="118"/>
      <c r="W1" s="58" t="s">
        <v>210</v>
      </c>
    </row>
    <row r="2" ht="27.75" customHeight="1" spans="1:23">
      <c r="A2" s="27" t="s">
        <v>211</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"单位名称："&amp;"宜良县审计局"</f>
        <v>单位名称：宜良县审计局</v>
      </c>
      <c r="B3" s="113" t="str">
        <f t="shared" si="0"/>
        <v>单位名称：宜良县审计局</v>
      </c>
      <c r="C3" s="113"/>
      <c r="D3" s="113"/>
      <c r="E3" s="113"/>
      <c r="F3" s="113"/>
      <c r="G3" s="113"/>
      <c r="H3" s="113"/>
      <c r="I3" s="113"/>
      <c r="J3" s="6"/>
      <c r="K3" s="6"/>
      <c r="L3" s="6"/>
      <c r="M3" s="6"/>
      <c r="N3" s="6"/>
      <c r="O3" s="6"/>
      <c r="P3" s="6"/>
      <c r="Q3" s="6"/>
      <c r="U3" s="118"/>
      <c r="W3" s="108" t="s">
        <v>123</v>
      </c>
    </row>
    <row r="4" ht="21.75" customHeight="1" spans="1:23">
      <c r="A4" s="8" t="s">
        <v>212</v>
      </c>
      <c r="B4" s="8" t="s">
        <v>133</v>
      </c>
      <c r="C4" s="8" t="s">
        <v>134</v>
      </c>
      <c r="D4" s="8" t="s">
        <v>213</v>
      </c>
      <c r="E4" s="9" t="s">
        <v>135</v>
      </c>
      <c r="F4" s="9" t="s">
        <v>136</v>
      </c>
      <c r="G4" s="9" t="s">
        <v>137</v>
      </c>
      <c r="H4" s="9" t="s">
        <v>138</v>
      </c>
      <c r="I4" s="64" t="s">
        <v>30</v>
      </c>
      <c r="J4" s="64" t="s">
        <v>214</v>
      </c>
      <c r="K4" s="64"/>
      <c r="L4" s="64"/>
      <c r="M4" s="64"/>
      <c r="N4" s="115" t="s">
        <v>140</v>
      </c>
      <c r="O4" s="115"/>
      <c r="P4" s="115"/>
      <c r="Q4" s="9" t="s">
        <v>36</v>
      </c>
      <c r="R4" s="10" t="s">
        <v>53</v>
      </c>
      <c r="S4" s="11"/>
      <c r="T4" s="11"/>
      <c r="U4" s="11"/>
      <c r="V4" s="11"/>
      <c r="W4" s="12"/>
    </row>
    <row r="5" ht="21.75" customHeight="1" spans="1:23">
      <c r="A5" s="13"/>
      <c r="B5" s="13"/>
      <c r="C5" s="13"/>
      <c r="D5" s="13"/>
      <c r="E5" s="14"/>
      <c r="F5" s="14"/>
      <c r="G5" s="14"/>
      <c r="H5" s="14"/>
      <c r="I5" s="64"/>
      <c r="J5" s="49" t="s">
        <v>33</v>
      </c>
      <c r="K5" s="49"/>
      <c r="L5" s="49" t="s">
        <v>34</v>
      </c>
      <c r="M5" s="49" t="s">
        <v>35</v>
      </c>
      <c r="N5" s="116" t="s">
        <v>33</v>
      </c>
      <c r="O5" s="116" t="s">
        <v>34</v>
      </c>
      <c r="P5" s="116" t="s">
        <v>35</v>
      </c>
      <c r="Q5" s="14"/>
      <c r="R5" s="9" t="s">
        <v>32</v>
      </c>
      <c r="S5" s="9" t="s">
        <v>43</v>
      </c>
      <c r="T5" s="9" t="s">
        <v>146</v>
      </c>
      <c r="U5" s="9" t="s">
        <v>39</v>
      </c>
      <c r="V5" s="9" t="s">
        <v>40</v>
      </c>
      <c r="W5" s="9" t="s">
        <v>41</v>
      </c>
    </row>
    <row r="6" ht="40.5" customHeight="1" spans="1:23">
      <c r="A6" s="16"/>
      <c r="B6" s="16"/>
      <c r="C6" s="16"/>
      <c r="D6" s="16"/>
      <c r="E6" s="17"/>
      <c r="F6" s="17"/>
      <c r="G6" s="17"/>
      <c r="H6" s="17"/>
      <c r="I6" s="64"/>
      <c r="J6" s="49" t="s">
        <v>32</v>
      </c>
      <c r="K6" s="49" t="s">
        <v>215</v>
      </c>
      <c r="L6" s="49"/>
      <c r="M6" s="49"/>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5" customHeight="1" spans="1:23">
      <c r="A8" s="23"/>
      <c r="B8" s="114"/>
      <c r="C8" s="23" t="s">
        <v>216</v>
      </c>
      <c r="D8" s="23"/>
      <c r="E8" s="23"/>
      <c r="F8" s="23"/>
      <c r="G8" s="23"/>
      <c r="H8" s="23"/>
      <c r="I8" s="117">
        <v>84000</v>
      </c>
      <c r="J8" s="117">
        <v>84000</v>
      </c>
      <c r="K8" s="117">
        <v>84000</v>
      </c>
      <c r="L8" s="117"/>
      <c r="M8" s="117"/>
      <c r="N8" s="117"/>
      <c r="O8" s="117"/>
      <c r="P8" s="117"/>
      <c r="Q8" s="117"/>
      <c r="R8" s="117"/>
      <c r="S8" s="117"/>
      <c r="T8" s="117"/>
      <c r="U8" s="97"/>
      <c r="V8" s="117"/>
      <c r="W8" s="117"/>
    </row>
    <row r="9" ht="32.95" customHeight="1" spans="1:23">
      <c r="A9" s="23" t="s">
        <v>217</v>
      </c>
      <c r="B9" s="114" t="s">
        <v>218</v>
      </c>
      <c r="C9" s="23" t="s">
        <v>216</v>
      </c>
      <c r="D9" s="23" t="s">
        <v>45</v>
      </c>
      <c r="E9" s="23" t="s">
        <v>67</v>
      </c>
      <c r="F9" s="23" t="s">
        <v>68</v>
      </c>
      <c r="G9" s="23" t="s">
        <v>219</v>
      </c>
      <c r="H9" s="23" t="s">
        <v>220</v>
      </c>
      <c r="I9" s="117">
        <v>84000</v>
      </c>
      <c r="J9" s="117">
        <v>84000</v>
      </c>
      <c r="K9" s="117">
        <v>84000</v>
      </c>
      <c r="L9" s="117"/>
      <c r="M9" s="117"/>
      <c r="N9" s="117"/>
      <c r="O9" s="117"/>
      <c r="P9" s="117"/>
      <c r="Q9" s="117"/>
      <c r="R9" s="117"/>
      <c r="S9" s="117"/>
      <c r="T9" s="117"/>
      <c r="U9" s="97"/>
      <c r="V9" s="117"/>
      <c r="W9" s="117"/>
    </row>
    <row r="10" ht="32.95" customHeight="1" spans="1:23">
      <c r="A10" s="23"/>
      <c r="B10" s="23"/>
      <c r="C10" s="23" t="s">
        <v>221</v>
      </c>
      <c r="D10" s="23"/>
      <c r="E10" s="23"/>
      <c r="F10" s="23"/>
      <c r="G10" s="23"/>
      <c r="H10" s="23"/>
      <c r="I10" s="117">
        <v>2576900</v>
      </c>
      <c r="J10" s="117">
        <v>1076900</v>
      </c>
      <c r="K10" s="117">
        <v>1076900</v>
      </c>
      <c r="L10" s="117"/>
      <c r="M10" s="117"/>
      <c r="N10" s="117"/>
      <c r="O10" s="117"/>
      <c r="P10" s="117"/>
      <c r="Q10" s="117"/>
      <c r="R10" s="117">
        <v>1500000</v>
      </c>
      <c r="S10" s="117"/>
      <c r="T10" s="117"/>
      <c r="U10" s="97"/>
      <c r="V10" s="117"/>
      <c r="W10" s="117">
        <v>1500000</v>
      </c>
    </row>
    <row r="11" ht="32.95" customHeight="1" spans="1:23">
      <c r="A11" s="23" t="s">
        <v>222</v>
      </c>
      <c r="B11" s="114" t="s">
        <v>223</v>
      </c>
      <c r="C11" s="23" t="s">
        <v>221</v>
      </c>
      <c r="D11" s="23" t="s">
        <v>45</v>
      </c>
      <c r="E11" s="23" t="s">
        <v>67</v>
      </c>
      <c r="F11" s="23" t="s">
        <v>68</v>
      </c>
      <c r="G11" s="23" t="s">
        <v>184</v>
      </c>
      <c r="H11" s="23" t="s">
        <v>185</v>
      </c>
      <c r="I11" s="117">
        <v>757400</v>
      </c>
      <c r="J11" s="117">
        <v>757400</v>
      </c>
      <c r="K11" s="117">
        <v>757400</v>
      </c>
      <c r="L11" s="117"/>
      <c r="M11" s="117"/>
      <c r="N11" s="117"/>
      <c r="O11" s="117"/>
      <c r="P11" s="117"/>
      <c r="Q11" s="117"/>
      <c r="R11" s="117"/>
      <c r="S11" s="117"/>
      <c r="T11" s="117"/>
      <c r="U11" s="97"/>
      <c r="V11" s="117"/>
      <c r="W11" s="117"/>
    </row>
    <row r="12" ht="32.95" customHeight="1" spans="1:23">
      <c r="A12" s="23" t="s">
        <v>222</v>
      </c>
      <c r="B12" s="114" t="s">
        <v>223</v>
      </c>
      <c r="C12" s="23" t="s">
        <v>221</v>
      </c>
      <c r="D12" s="23" t="s">
        <v>45</v>
      </c>
      <c r="E12" s="23" t="s">
        <v>67</v>
      </c>
      <c r="F12" s="23" t="s">
        <v>68</v>
      </c>
      <c r="G12" s="23" t="s">
        <v>224</v>
      </c>
      <c r="H12" s="23" t="s">
        <v>225</v>
      </c>
      <c r="I12" s="117">
        <v>53181.27</v>
      </c>
      <c r="J12" s="117">
        <v>53181.27</v>
      </c>
      <c r="K12" s="117">
        <v>53181.27</v>
      </c>
      <c r="L12" s="117"/>
      <c r="M12" s="117"/>
      <c r="N12" s="117"/>
      <c r="O12" s="117"/>
      <c r="P12" s="117"/>
      <c r="Q12" s="117"/>
      <c r="R12" s="117"/>
      <c r="S12" s="117"/>
      <c r="T12" s="117"/>
      <c r="U12" s="97"/>
      <c r="V12" s="117"/>
      <c r="W12" s="117"/>
    </row>
    <row r="13" ht="32.95" customHeight="1" spans="1:23">
      <c r="A13" s="23" t="s">
        <v>222</v>
      </c>
      <c r="B13" s="114" t="s">
        <v>223</v>
      </c>
      <c r="C13" s="23" t="s">
        <v>221</v>
      </c>
      <c r="D13" s="23" t="s">
        <v>45</v>
      </c>
      <c r="E13" s="23" t="s">
        <v>67</v>
      </c>
      <c r="F13" s="23" t="s">
        <v>68</v>
      </c>
      <c r="G13" s="23" t="s">
        <v>208</v>
      </c>
      <c r="H13" s="23" t="s">
        <v>209</v>
      </c>
      <c r="I13" s="117">
        <v>19800</v>
      </c>
      <c r="J13" s="117">
        <v>19800</v>
      </c>
      <c r="K13" s="117">
        <v>19800</v>
      </c>
      <c r="L13" s="117"/>
      <c r="M13" s="117"/>
      <c r="N13" s="117"/>
      <c r="O13" s="117"/>
      <c r="P13" s="117"/>
      <c r="Q13" s="117"/>
      <c r="R13" s="117"/>
      <c r="S13" s="117"/>
      <c r="T13" s="117"/>
      <c r="U13" s="97"/>
      <c r="V13" s="117"/>
      <c r="W13" s="117"/>
    </row>
    <row r="14" ht="32.95" customHeight="1" spans="1:23">
      <c r="A14" s="23" t="s">
        <v>222</v>
      </c>
      <c r="B14" s="114" t="s">
        <v>223</v>
      </c>
      <c r="C14" s="23" t="s">
        <v>221</v>
      </c>
      <c r="D14" s="23" t="s">
        <v>45</v>
      </c>
      <c r="E14" s="23" t="s">
        <v>67</v>
      </c>
      <c r="F14" s="23" t="s">
        <v>68</v>
      </c>
      <c r="G14" s="23" t="s">
        <v>226</v>
      </c>
      <c r="H14" s="23" t="s">
        <v>227</v>
      </c>
      <c r="I14" s="117">
        <v>4680</v>
      </c>
      <c r="J14" s="117">
        <v>4680</v>
      </c>
      <c r="K14" s="117">
        <v>4680</v>
      </c>
      <c r="L14" s="117"/>
      <c r="M14" s="117"/>
      <c r="N14" s="117"/>
      <c r="O14" s="117"/>
      <c r="P14" s="117"/>
      <c r="Q14" s="117"/>
      <c r="R14" s="117"/>
      <c r="S14" s="117"/>
      <c r="T14" s="117"/>
      <c r="U14" s="97"/>
      <c r="V14" s="117"/>
      <c r="W14" s="117"/>
    </row>
    <row r="15" ht="32.95" customHeight="1" spans="1:23">
      <c r="A15" s="23" t="s">
        <v>222</v>
      </c>
      <c r="B15" s="114" t="s">
        <v>223</v>
      </c>
      <c r="C15" s="23" t="s">
        <v>221</v>
      </c>
      <c r="D15" s="23" t="s">
        <v>45</v>
      </c>
      <c r="E15" s="23" t="s">
        <v>67</v>
      </c>
      <c r="F15" s="23" t="s">
        <v>68</v>
      </c>
      <c r="G15" s="23" t="s">
        <v>228</v>
      </c>
      <c r="H15" s="23" t="s">
        <v>229</v>
      </c>
      <c r="I15" s="117">
        <v>1601004.73</v>
      </c>
      <c r="J15" s="117">
        <v>101004.73</v>
      </c>
      <c r="K15" s="117">
        <v>101004.73</v>
      </c>
      <c r="L15" s="117"/>
      <c r="M15" s="117"/>
      <c r="N15" s="117"/>
      <c r="O15" s="117"/>
      <c r="P15" s="117"/>
      <c r="Q15" s="117"/>
      <c r="R15" s="117">
        <v>1500000</v>
      </c>
      <c r="S15" s="117"/>
      <c r="T15" s="117"/>
      <c r="U15" s="97"/>
      <c r="V15" s="117"/>
      <c r="W15" s="117">
        <v>1500000</v>
      </c>
    </row>
    <row r="16" ht="32.95" customHeight="1" spans="1:23">
      <c r="A16" s="23" t="s">
        <v>222</v>
      </c>
      <c r="B16" s="114" t="s">
        <v>223</v>
      </c>
      <c r="C16" s="23" t="s">
        <v>221</v>
      </c>
      <c r="D16" s="23" t="s">
        <v>45</v>
      </c>
      <c r="E16" s="23" t="s">
        <v>67</v>
      </c>
      <c r="F16" s="23" t="s">
        <v>68</v>
      </c>
      <c r="G16" s="23" t="s">
        <v>186</v>
      </c>
      <c r="H16" s="23" t="s">
        <v>187</v>
      </c>
      <c r="I16" s="117">
        <v>117920</v>
      </c>
      <c r="J16" s="117">
        <v>117920</v>
      </c>
      <c r="K16" s="117">
        <v>117920</v>
      </c>
      <c r="L16" s="117"/>
      <c r="M16" s="117"/>
      <c r="N16" s="117"/>
      <c r="O16" s="117"/>
      <c r="P16" s="117"/>
      <c r="Q16" s="117"/>
      <c r="R16" s="117"/>
      <c r="S16" s="117"/>
      <c r="T16" s="117"/>
      <c r="U16" s="97"/>
      <c r="V16" s="117"/>
      <c r="W16" s="117"/>
    </row>
    <row r="17" ht="32.95" customHeight="1" spans="1:23">
      <c r="A17" s="23" t="s">
        <v>222</v>
      </c>
      <c r="B17" s="114" t="s">
        <v>223</v>
      </c>
      <c r="C17" s="23" t="s">
        <v>221</v>
      </c>
      <c r="D17" s="23" t="s">
        <v>45</v>
      </c>
      <c r="E17" s="23" t="s">
        <v>67</v>
      </c>
      <c r="F17" s="23" t="s">
        <v>68</v>
      </c>
      <c r="G17" s="23" t="s">
        <v>230</v>
      </c>
      <c r="H17" s="23" t="s">
        <v>231</v>
      </c>
      <c r="I17" s="117">
        <v>22914</v>
      </c>
      <c r="J17" s="117">
        <v>22914</v>
      </c>
      <c r="K17" s="117">
        <v>22914</v>
      </c>
      <c r="L17" s="117"/>
      <c r="M17" s="117"/>
      <c r="N17" s="117"/>
      <c r="O17" s="117"/>
      <c r="P17" s="117"/>
      <c r="Q17" s="117"/>
      <c r="R17" s="117"/>
      <c r="S17" s="117"/>
      <c r="T17" s="117"/>
      <c r="U17" s="97"/>
      <c r="V17" s="117"/>
      <c r="W17" s="117"/>
    </row>
    <row r="18" ht="18.75" customHeight="1" spans="1:23">
      <c r="A18" s="30" t="s">
        <v>98</v>
      </c>
      <c r="B18" s="31"/>
      <c r="C18" s="31"/>
      <c r="D18" s="31"/>
      <c r="E18" s="31"/>
      <c r="F18" s="31"/>
      <c r="G18" s="31"/>
      <c r="H18" s="32"/>
      <c r="I18" s="117">
        <v>2660900</v>
      </c>
      <c r="J18" s="117">
        <v>1160900</v>
      </c>
      <c r="K18" s="117">
        <v>1160900</v>
      </c>
      <c r="L18" s="117"/>
      <c r="M18" s="117"/>
      <c r="N18" s="117"/>
      <c r="O18" s="117"/>
      <c r="P18" s="117"/>
      <c r="Q18" s="117"/>
      <c r="R18" s="117">
        <v>1500000</v>
      </c>
      <c r="S18" s="117"/>
      <c r="T18" s="117"/>
      <c r="U18" s="97"/>
      <c r="V18" s="117"/>
      <c r="W18" s="117">
        <v>1500000</v>
      </c>
    </row>
  </sheetData>
  <mergeCells count="28">
    <mergeCell ref="A2:W2"/>
    <mergeCell ref="A3:I3"/>
    <mergeCell ref="J4:M4"/>
    <mergeCell ref="N4:P4"/>
    <mergeCell ref="R4:W4"/>
    <mergeCell ref="J5:K5"/>
    <mergeCell ref="A18:H1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393055555555556" right="0.0784722222222222" top="0.432638888888889" bottom="0.354166666666667" header="0.156944444444444" footer="0.5"/>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8"/>
  <sheetViews>
    <sheetView showZeros="0" topLeftCell="B1" workbookViewId="0">
      <selection activeCell="J5" sqref="J5"/>
    </sheetView>
  </sheetViews>
  <sheetFormatPr defaultColWidth="9.13636363636364" defaultRowHeight="12" customHeight="1"/>
  <cols>
    <col min="1" max="1" width="15.8" customWidth="1"/>
    <col min="2" max="2" width="28.2" customWidth="1"/>
    <col min="3" max="3" width="12.8" customWidth="1"/>
    <col min="4" max="4" width="15.2" customWidth="1"/>
    <col min="5" max="5" width="23.6" customWidth="1"/>
    <col min="6" max="6" width="11.2636363636364" customWidth="1"/>
    <col min="7" max="7" width="10.3363636363636" customWidth="1"/>
    <col min="8" max="8" width="9.33636363636364" customWidth="1"/>
    <col min="9" max="9" width="13.4" customWidth="1"/>
    <col min="10" max="10" width="40.5272727272727" customWidth="1"/>
  </cols>
  <sheetData>
    <row r="1" customHeight="1" spans="10:10">
      <c r="J1" s="56" t="s">
        <v>232</v>
      </c>
    </row>
    <row r="2" ht="28.5" customHeight="1" spans="1:10">
      <c r="A2" s="47" t="s">
        <v>233</v>
      </c>
      <c r="B2" s="27"/>
      <c r="C2" s="27"/>
      <c r="D2" s="27"/>
      <c r="E2" s="27"/>
      <c r="F2" s="48"/>
      <c r="G2" s="27"/>
      <c r="H2" s="48"/>
      <c r="I2" s="48"/>
      <c r="J2" s="27"/>
    </row>
    <row r="3" ht="15" customHeight="1" spans="1:1">
      <c r="A3" s="4" t="str">
        <f>"单位名称："&amp;"宜良县审计局"</f>
        <v>单位名称：宜良县审计局</v>
      </c>
    </row>
    <row r="4" ht="28" spans="1:10">
      <c r="A4" s="49" t="s">
        <v>234</v>
      </c>
      <c r="B4" s="49" t="s">
        <v>235</v>
      </c>
      <c r="C4" s="49" t="s">
        <v>236</v>
      </c>
      <c r="D4" s="49" t="s">
        <v>237</v>
      </c>
      <c r="E4" s="49" t="s">
        <v>238</v>
      </c>
      <c r="F4" s="50" t="s">
        <v>239</v>
      </c>
      <c r="G4" s="49" t="s">
        <v>240</v>
      </c>
      <c r="H4" s="50" t="s">
        <v>241</v>
      </c>
      <c r="I4" s="50" t="s">
        <v>242</v>
      </c>
      <c r="J4" s="49" t="s">
        <v>243</v>
      </c>
    </row>
    <row r="5" ht="14.25" customHeight="1" spans="1:10">
      <c r="A5" s="49">
        <v>1</v>
      </c>
      <c r="B5" s="49">
        <v>2</v>
      </c>
      <c r="C5" s="49">
        <v>3</v>
      </c>
      <c r="D5" s="49">
        <v>4</v>
      </c>
      <c r="E5" s="49">
        <v>5</v>
      </c>
      <c r="F5" s="50">
        <v>6</v>
      </c>
      <c r="G5" s="49">
        <v>7</v>
      </c>
      <c r="H5" s="50">
        <v>8</v>
      </c>
      <c r="I5" s="50">
        <v>9</v>
      </c>
      <c r="J5" s="49">
        <v>10</v>
      </c>
    </row>
    <row r="6" ht="17.35" customHeight="1" spans="1:10">
      <c r="A6" s="51" t="s">
        <v>45</v>
      </c>
      <c r="B6" s="52"/>
      <c r="C6" s="52"/>
      <c r="D6" s="52"/>
      <c r="E6" s="53"/>
      <c r="F6" s="54"/>
      <c r="G6" s="53"/>
      <c r="H6" s="54"/>
      <c r="I6" s="54"/>
      <c r="J6" s="53"/>
    </row>
    <row r="7" ht="47.35" customHeight="1" spans="1:10">
      <c r="A7" s="111" t="s">
        <v>45</v>
      </c>
      <c r="B7" s="55"/>
      <c r="C7" s="55"/>
      <c r="D7" s="55"/>
      <c r="E7" s="51"/>
      <c r="F7" s="55"/>
      <c r="G7" s="51"/>
      <c r="H7" s="55"/>
      <c r="I7" s="55"/>
      <c r="J7" s="57"/>
    </row>
    <row r="8" ht="47.35" customHeight="1" spans="1:10">
      <c r="A8" s="112" t="s">
        <v>216</v>
      </c>
      <c r="B8" s="55" t="s">
        <v>244</v>
      </c>
      <c r="C8" s="55" t="s">
        <v>245</v>
      </c>
      <c r="D8" s="55" t="s">
        <v>246</v>
      </c>
      <c r="E8" s="51" t="s">
        <v>247</v>
      </c>
      <c r="F8" s="55" t="s">
        <v>248</v>
      </c>
      <c r="G8" s="51" t="s">
        <v>249</v>
      </c>
      <c r="H8" s="55" t="s">
        <v>250</v>
      </c>
      <c r="I8" s="55" t="s">
        <v>251</v>
      </c>
      <c r="J8" s="57" t="s">
        <v>252</v>
      </c>
    </row>
    <row r="9" ht="47.35" customHeight="1" spans="1:10">
      <c r="A9" s="112" t="s">
        <v>216</v>
      </c>
      <c r="B9" s="55" t="s">
        <v>244</v>
      </c>
      <c r="C9" s="55" t="s">
        <v>245</v>
      </c>
      <c r="D9" s="55" t="s">
        <v>253</v>
      </c>
      <c r="E9" s="51" t="s">
        <v>254</v>
      </c>
      <c r="F9" s="55" t="s">
        <v>255</v>
      </c>
      <c r="G9" s="51" t="s">
        <v>256</v>
      </c>
      <c r="H9" s="55" t="s">
        <v>257</v>
      </c>
      <c r="I9" s="55" t="s">
        <v>251</v>
      </c>
      <c r="J9" s="57" t="s">
        <v>258</v>
      </c>
    </row>
    <row r="10" ht="47.35" customHeight="1" spans="1:10">
      <c r="A10" s="112" t="s">
        <v>216</v>
      </c>
      <c r="B10" s="55" t="s">
        <v>244</v>
      </c>
      <c r="C10" s="55" t="s">
        <v>259</v>
      </c>
      <c r="D10" s="55" t="s">
        <v>260</v>
      </c>
      <c r="E10" s="51" t="s">
        <v>261</v>
      </c>
      <c r="F10" s="55" t="s">
        <v>248</v>
      </c>
      <c r="G10" s="51" t="s">
        <v>262</v>
      </c>
      <c r="H10" s="55"/>
      <c r="I10" s="55" t="s">
        <v>263</v>
      </c>
      <c r="J10" s="57" t="s">
        <v>264</v>
      </c>
    </row>
    <row r="11" ht="47.35" customHeight="1" spans="1:10">
      <c r="A11" s="112" t="s">
        <v>216</v>
      </c>
      <c r="B11" s="55" t="s">
        <v>244</v>
      </c>
      <c r="C11" s="55" t="s">
        <v>265</v>
      </c>
      <c r="D11" s="55" t="s">
        <v>266</v>
      </c>
      <c r="E11" s="51" t="s">
        <v>267</v>
      </c>
      <c r="F11" s="55" t="s">
        <v>255</v>
      </c>
      <c r="G11" s="51" t="s">
        <v>256</v>
      </c>
      <c r="H11" s="55" t="s">
        <v>257</v>
      </c>
      <c r="I11" s="55" t="s">
        <v>251</v>
      </c>
      <c r="J11" s="57" t="s">
        <v>268</v>
      </c>
    </row>
    <row r="12" ht="52" spans="1:10">
      <c r="A12" s="112" t="s">
        <v>221</v>
      </c>
      <c r="B12" s="55" t="s">
        <v>269</v>
      </c>
      <c r="C12" s="55" t="s">
        <v>245</v>
      </c>
      <c r="D12" s="55" t="s">
        <v>246</v>
      </c>
      <c r="E12" s="51" t="s">
        <v>270</v>
      </c>
      <c r="F12" s="55" t="s">
        <v>255</v>
      </c>
      <c r="G12" s="51" t="s">
        <v>271</v>
      </c>
      <c r="H12" s="55" t="s">
        <v>272</v>
      </c>
      <c r="I12" s="55" t="s">
        <v>251</v>
      </c>
      <c r="J12" s="57" t="s">
        <v>273</v>
      </c>
    </row>
    <row r="13" ht="52" spans="1:10">
      <c r="A13" s="112" t="s">
        <v>221</v>
      </c>
      <c r="B13" s="55" t="s">
        <v>274</v>
      </c>
      <c r="C13" s="55" t="s">
        <v>245</v>
      </c>
      <c r="D13" s="55" t="s">
        <v>246</v>
      </c>
      <c r="E13" s="51" t="s">
        <v>275</v>
      </c>
      <c r="F13" s="55" t="s">
        <v>255</v>
      </c>
      <c r="G13" s="51" t="s">
        <v>271</v>
      </c>
      <c r="H13" s="55" t="s">
        <v>276</v>
      </c>
      <c r="I13" s="55" t="s">
        <v>251</v>
      </c>
      <c r="J13" s="57" t="s">
        <v>277</v>
      </c>
    </row>
    <row r="14" ht="47.35" customHeight="1" spans="1:10">
      <c r="A14" s="112" t="s">
        <v>221</v>
      </c>
      <c r="B14" s="55" t="s">
        <v>274</v>
      </c>
      <c r="C14" s="55" t="s">
        <v>245</v>
      </c>
      <c r="D14" s="55" t="s">
        <v>246</v>
      </c>
      <c r="E14" s="51" t="s">
        <v>278</v>
      </c>
      <c r="F14" s="55" t="s">
        <v>255</v>
      </c>
      <c r="G14" s="51" t="s">
        <v>279</v>
      </c>
      <c r="H14" s="55" t="s">
        <v>280</v>
      </c>
      <c r="I14" s="55" t="s">
        <v>251</v>
      </c>
      <c r="J14" s="57" t="s">
        <v>281</v>
      </c>
    </row>
    <row r="15" ht="47.35" customHeight="1" spans="1:10">
      <c r="A15" s="112" t="s">
        <v>221</v>
      </c>
      <c r="B15" s="55" t="s">
        <v>274</v>
      </c>
      <c r="C15" s="55" t="s">
        <v>245</v>
      </c>
      <c r="D15" s="55" t="s">
        <v>246</v>
      </c>
      <c r="E15" s="51" t="s">
        <v>282</v>
      </c>
      <c r="F15" s="55" t="s">
        <v>255</v>
      </c>
      <c r="G15" s="51" t="s">
        <v>271</v>
      </c>
      <c r="H15" s="55" t="s">
        <v>276</v>
      </c>
      <c r="I15" s="55" t="s">
        <v>251</v>
      </c>
      <c r="J15" s="57" t="s">
        <v>283</v>
      </c>
    </row>
    <row r="16" ht="47.35" customHeight="1" spans="1:10">
      <c r="A16" s="112" t="s">
        <v>221</v>
      </c>
      <c r="B16" s="55" t="s">
        <v>274</v>
      </c>
      <c r="C16" s="55" t="s">
        <v>245</v>
      </c>
      <c r="D16" s="55" t="s">
        <v>246</v>
      </c>
      <c r="E16" s="51" t="s">
        <v>284</v>
      </c>
      <c r="F16" s="55" t="s">
        <v>255</v>
      </c>
      <c r="G16" s="51" t="s">
        <v>285</v>
      </c>
      <c r="H16" s="55" t="s">
        <v>272</v>
      </c>
      <c r="I16" s="55" t="s">
        <v>251</v>
      </c>
      <c r="J16" s="57" t="s">
        <v>286</v>
      </c>
    </row>
    <row r="17" ht="47.35" customHeight="1" spans="1:10">
      <c r="A17" s="112" t="s">
        <v>221</v>
      </c>
      <c r="B17" s="55" t="s">
        <v>274</v>
      </c>
      <c r="C17" s="55" t="s">
        <v>259</v>
      </c>
      <c r="D17" s="55" t="s">
        <v>287</v>
      </c>
      <c r="E17" s="51" t="s">
        <v>288</v>
      </c>
      <c r="F17" s="55" t="s">
        <v>255</v>
      </c>
      <c r="G17" s="51" t="s">
        <v>289</v>
      </c>
      <c r="H17" s="55" t="s">
        <v>257</v>
      </c>
      <c r="I17" s="55" t="s">
        <v>251</v>
      </c>
      <c r="J17" s="57" t="s">
        <v>290</v>
      </c>
    </row>
    <row r="18" ht="47.35" customHeight="1" spans="1:10">
      <c r="A18" s="112" t="s">
        <v>221</v>
      </c>
      <c r="B18" s="55" t="s">
        <v>274</v>
      </c>
      <c r="C18" s="55" t="s">
        <v>265</v>
      </c>
      <c r="D18" s="55" t="s">
        <v>266</v>
      </c>
      <c r="E18" s="51" t="s">
        <v>291</v>
      </c>
      <c r="F18" s="55" t="s">
        <v>255</v>
      </c>
      <c r="G18" s="51" t="s">
        <v>289</v>
      </c>
      <c r="H18" s="55" t="s">
        <v>257</v>
      </c>
      <c r="I18" s="55" t="s">
        <v>251</v>
      </c>
      <c r="J18" s="57" t="s">
        <v>292</v>
      </c>
    </row>
  </sheetData>
  <mergeCells count="6">
    <mergeCell ref="A2:J2"/>
    <mergeCell ref="A3:H3"/>
    <mergeCell ref="A8:A11"/>
    <mergeCell ref="A12:A18"/>
    <mergeCell ref="B8:B11"/>
    <mergeCell ref="B12:B18"/>
  </mergeCells>
  <pageMargins left="0.275" right="0.196527777777778" top="0.354166666666667" bottom="0.196527777777778" header="0.5" footer="0.5"/>
  <pageSetup paperSize="9" scale="8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2026-02-05T02:38:00Z</dcterms:created>
  <cp:lastPrinted>2026-02-08T03:51:00Z</cp:lastPrinted>
  <dcterms:modified xsi:type="dcterms:W3CDTF">2026-02-09T03:30:21Z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y fmtid="{D5CDD505-2E9C-101B-9397-08002B2CF9AE}" pid="3" name="ICV">
    <vt:lpwstr>E487675ED9BF4D8FB92E46785516F13F_13</vt:lpwstr>
  </property>
  <property fmtid="{D5CDD505-2E9C-101B-9397-08002B2CF9AE}" pid="4" name="CalculationRule">
    <vt:i4>0</vt:i4>
  </property>
</Properties>
</file>