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1184" windowHeight="5867" firstSheet="4" activeTab="6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对下转移支付预算表09-1" sheetId="13" r:id="rId13"/>
    <sheet name="对下转移支付绩效目标表09-2" sheetId="14" r:id="rId14"/>
    <sheet name="新增资产配置表10" sheetId="15" r:id="rId15"/>
    <sheet name="上级转移支付补助项目支出预算表11" sheetId="16" r:id="rId16"/>
    <sheet name="部门项目中期规划预算表12" sheetId="17" r:id="rId17"/>
  </sheets>
  <definedNames>
    <definedName name="_xlnm.Print_Titles" localSheetId="0">'部门财务收支预算总表01-1'!$A:$A,'部门财务收支预算总表01-1'!$1:$1</definedName>
    <definedName name="_xlnm.Print_Titles" localSheetId="3">'部门财政拨款收支预算总表02-1'!$A:$A,'部门财政拨款收支预算总表02-1'!$1:$1</definedName>
    <definedName name="_xlnm.Print_Titles" localSheetId="6">部门基本支出预算表04!$A:$A,部门基本支出预算表04!$1:$1</definedName>
    <definedName name="_xlnm.Print_Titles" localSheetId="1">'部门收入预算表01-2'!$A:$A,'部门收入预算表01-2'!$1:$1</definedName>
    <definedName name="_xlnm.Print_Titles" localSheetId="8">'部门项目支出绩效目标表05-2'!$A:$A,'部门项目支出绩效目标表05-2'!$1:$1</definedName>
    <definedName name="_xlnm.Print_Titles" localSheetId="7">'部门项目支出预算表05-1'!$A:$A,'部门项目支出预算表05-1'!$1:$1</definedName>
    <definedName name="_xlnm.Print_Titles" localSheetId="16">部门项目中期规划预算表12!$A:$A,部门项目中期规划预算表12!$1:$1</definedName>
    <definedName name="_xlnm.Print_Titles" localSheetId="10">部门政府采购预算表07!$A:$A,部门政府采购预算表07!$1:$1</definedName>
    <definedName name="_xlnm.Print_Titles" localSheetId="11">部门政府购买服务预算表08!$A:$A,部门政府购买服务预算表08!$1:$1</definedName>
    <definedName name="_xlnm.Print_Titles" localSheetId="9">部门政府性基金预算支出预算表06!$A:$A,部门政府性基金预算支出预算表06!$1:$6</definedName>
    <definedName name="_xlnm.Print_Titles" localSheetId="2">'部门支出预算表01-3'!$A:$A,'部门支出预算表01-3'!$1:$1</definedName>
    <definedName name="_xlnm.Print_Titles" localSheetId="13">'对下转移支付绩效目标表09-2'!$A:$A,'对下转移支付绩效目标表09-2'!$1:$1</definedName>
    <definedName name="_xlnm.Print_Titles" localSheetId="12">'对下转移支付预算表09-1'!$A:$A,'对下转移支付预算表09-1'!$1:$1</definedName>
    <definedName name="_xlnm.Print_Titles" localSheetId="15">上级转移支付补助项目支出预算表11!$A:$A,上级转移支付补助项目支出预算表11!$1:$1</definedName>
    <definedName name="_xlnm.Print_Titles" localSheetId="14">新增资产配置表10!$A:$A,新增资产配置表10!$1:$1</definedName>
    <definedName name="_xlnm.Print_Titles" localSheetId="5">一般公共预算“三公”经费支出预算表03!$A:$A,一般公共预算“三公”经费支出预算表03!$1:$1</definedName>
    <definedName name="_xlnm.Print_Titles" localSheetId="4">'一般公共预算支出预算表02-2'!$A:$A,'一般公共预算支出预算表02-2'!$1:$5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<sst xmlns="http://schemas.openxmlformats.org/spreadsheetml/2006/main" count="1429" uniqueCount="397">
  <si>
    <t>预算01-1表</t>
  </si>
  <si>
    <t>单位：元</t>
  </si>
  <si>
    <t>收　　　　　　　　入</t>
  </si>
  <si>
    <t>支　　　　　　　　出</t>
  </si>
  <si>
    <t>项      目</t>
  </si>
  <si>
    <t>预算数</t>
  </si>
  <si>
    <t>项目(按功能分类)</t>
  </si>
  <si>
    <t>一、一般公共预算拨款收入</t>
  </si>
  <si>
    <t xml:space="preserve"> 一、一般公共服务支出</t>
  </si>
  <si>
    <t>二、政府性基金预算拨款收入</t>
  </si>
  <si>
    <t xml:space="preserve"> 二、外交支出</t>
  </si>
  <si>
    <t>三、国有资本经营预算拨款收入</t>
  </si>
  <si>
    <t xml:space="preserve"> 三、国防支出</t>
  </si>
  <si>
    <t>四、财政专户管理资金收入</t>
  </si>
  <si>
    <t xml:space="preserve"> 四、公共安全支出</t>
  </si>
  <si>
    <t>五、单位资金</t>
  </si>
  <si>
    <t xml:space="preserve"> 五、教育支出</t>
  </si>
  <si>
    <t>1、事业收入</t>
  </si>
  <si>
    <t xml:space="preserve"> 六、科学技术支出 </t>
  </si>
  <si>
    <t>2、事业单位经营收入</t>
  </si>
  <si>
    <t xml:space="preserve"> 七、文化旅游体育与传媒支出</t>
  </si>
  <si>
    <t>3、上级补助收入</t>
  </si>
  <si>
    <t xml:space="preserve"> 八、社会保障和就业支出</t>
  </si>
  <si>
    <t>4、附属单位上缴收入</t>
  </si>
  <si>
    <t xml:space="preserve"> 九、卫生健康支出</t>
  </si>
  <si>
    <t>5、其他收入</t>
  </si>
  <si>
    <t xml:space="preserve"> 十、节能环保支出</t>
  </si>
  <si>
    <t xml:space="preserve"> 十一、城乡社区支出</t>
  </si>
  <si>
    <t xml:space="preserve"> 十二、农林水支出</t>
  </si>
  <si>
    <t xml:space="preserve"> 十三、交通运输支出</t>
  </si>
  <si>
    <t xml:space="preserve"> 十四、资源勘探工业信息等支出</t>
  </si>
  <si>
    <t xml:space="preserve"> 十五、商业服务业等支出</t>
  </si>
  <si>
    <t xml:space="preserve"> 十六、金融支出</t>
  </si>
  <si>
    <t xml:space="preserve"> 十七、援助其他地区支出</t>
  </si>
  <si>
    <t xml:space="preserve"> 十八、自然资源海洋气象等支出</t>
  </si>
  <si>
    <t xml:space="preserve"> 十九、住房保障支出</t>
  </si>
  <si>
    <t xml:space="preserve"> 二十、粮油物资储备支出</t>
  </si>
  <si>
    <t xml:space="preserve"> 二十一、国有资本经营预算支出</t>
  </si>
  <si>
    <t xml:space="preserve"> 二十二、灾害防治及应急管理支出</t>
  </si>
  <si>
    <t xml:space="preserve"> 二十三、预备费</t>
  </si>
  <si>
    <t xml:space="preserve"> 二十四、其他支出</t>
  </si>
  <si>
    <t xml:space="preserve"> 二十五、转移性支出</t>
  </si>
  <si>
    <t xml:space="preserve"> 二十六、债务付息支出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</si>
  <si>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</si>
  <si>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</si>
  <si>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</si>
  <si>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</si>
  <si>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</si>
  <si>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</si>
  <si>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</si>
  <si>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</si>
  <si>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 出  总 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</si>
  <si>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</si>
  <si>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</si>
  <si>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</si>
  <si>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</si>
  <si>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</si>
  <si>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</si>
  <si>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</si>
  <si>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</si>
  <si>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</si>
  <si>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</si>
  <si>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</si>
  <si>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</si>
  <si>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</si>
  <si>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</si>
  <si>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</si>
  <si>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</si>
  <si>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</si>
  <si>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575</t>
  </si>
  <si>
    <t>宜良县马街镇人民政府</t>
  </si>
  <si>
    <t>575004</t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</si>
  <si>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</si>
  <si>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</si>
  <si>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</si>
  <si>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</si>
  <si>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</si>
  <si>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</si>
  <si>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</si>
  <si>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</si>
  <si>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</si>
  <si>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</si>
  <si>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</si>
  <si>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</si>
  <si>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</si>
  <si>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</si>
  <si>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</si>
  <si>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</si>
  <si>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</si>
  <si>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</si>
  <si>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</si>
  <si>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</si>
  <si>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</si>
  <si>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</si>
  <si>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</si>
  <si>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</si>
  <si>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</si>
  <si>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</si>
  <si>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201</t>
  </si>
  <si>
    <t>一般公共服务支出</t>
  </si>
  <si>
    <t>20103</t>
  </si>
  <si>
    <t>政府办公厅（室）及相关机构事务</t>
  </si>
  <si>
    <t>2010301</t>
  </si>
  <si>
    <t>行政运行</t>
  </si>
  <si>
    <t>20111</t>
  </si>
  <si>
    <t>纪检监察事务</t>
  </si>
  <si>
    <t>2011101</t>
  </si>
  <si>
    <t>207</t>
  </si>
  <si>
    <t>文化旅游体育与传媒支出</t>
  </si>
  <si>
    <t>20701</t>
  </si>
  <si>
    <t>文化和旅游</t>
  </si>
  <si>
    <t>2070199</t>
  </si>
  <si>
    <t>其他文化和旅游支出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</si>
  <si>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</si>
  <si>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</si>
  <si>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</si>
  <si>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</si>
  <si>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</si>
  <si>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</si>
  <si>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2080505</t>
  </si>
  <si>
    <t>机关事业单位基本养老保险缴费支出</t>
  </si>
  <si>
    <t>20808</t>
  </si>
  <si>
    <t>抚恤</t>
  </si>
  <si>
    <t>2080801</t>
  </si>
  <si>
    <t>死亡抚恤</t>
  </si>
  <si>
    <t>20811</t>
  </si>
  <si>
    <t>残疾人事业</t>
  </si>
  <si>
    <t>2081199</t>
  </si>
  <si>
    <t>其他残疾人事业支出</t>
  </si>
  <si>
    <t>210</t>
  </si>
  <si>
    <t>卫生健康支出</t>
  </si>
  <si>
    <t>21011</t>
  </si>
  <si>
    <t>行政事业单位医疗</t>
  </si>
  <si>
    <t>2101101</t>
  </si>
  <si>
    <t>行政单位医疗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</si>
  <si>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</si>
  <si>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</si>
  <si>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</si>
  <si>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</si>
  <si>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</si>
  <si>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</si>
  <si>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213</t>
  </si>
  <si>
    <t>农林水支出</t>
  </si>
  <si>
    <t>21301</t>
  </si>
  <si>
    <t>农业农村</t>
  </si>
  <si>
    <t>2130104</t>
  </si>
  <si>
    <t>事业运行</t>
  </si>
  <si>
    <t>21303</t>
  </si>
  <si>
    <t>水利</t>
  </si>
  <si>
    <t>2130399</t>
  </si>
  <si>
    <t>其他水利支出</t>
  </si>
  <si>
    <t>21307</t>
  </si>
  <si>
    <t>农村综合改革</t>
  </si>
  <si>
    <t>2130701</t>
  </si>
  <si>
    <t>对村级公益事业建设的补助</t>
  </si>
  <si>
    <t>2130705</t>
  </si>
  <si>
    <t>对村民委员会和村党支部的补助</t>
  </si>
  <si>
    <t>221</t>
  </si>
  <si>
    <t>住房保障支出</t>
  </si>
  <si>
    <t>22102</t>
  </si>
  <si>
    <t>住房改革支出</t>
  </si>
  <si>
    <t>2210201</t>
  </si>
  <si>
    <t>住房公积金</t>
  </si>
  <si>
    <t>预算02-1表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</si>
  <si>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</si>
  <si>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</si>
  <si>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</si>
  <si>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</si>
  <si>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</si>
  <si>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</si>
  <si>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</si>
  <si>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</si>
  <si>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</si>
  <si>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</si>
  <si>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</si>
  <si>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</si>
  <si>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</si>
  <si>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</si>
  <si>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</si>
  <si>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</si>
  <si>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</si>
  <si>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</si>
  <si>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</si>
  <si>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</si>
  <si>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</si>
  <si>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</si>
  <si>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</si>
  <si>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</si>
  <si>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</si>
  <si>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</si>
  <si>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</si>
  <si>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</si>
  <si>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</si>
  <si>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</si>
  <si>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（二十五）转移性支出</t>
  </si>
  <si>
    <t>（二十六）债务付息支出</t>
  </si>
  <si>
    <t>二、年终结转结余</t>
  </si>
  <si>
    <t>预算02-2表</t>
  </si>
  <si>
    <t>部门预算支出功能分类科目</t>
  </si>
  <si>
    <t>人员经费</t>
  </si>
  <si>
    <t>公用经费</t>
  </si>
  <si>
    <t>合  计</t>
  </si>
  <si>
    <t>预算03表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</si>
  <si>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</si>
  <si>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</si>
  <si>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</si>
  <si>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</si>
  <si>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</si>
  <si>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</si>
  <si>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 xml:space="preserve">  </t>
  </si>
  <si>
    <t>预算04表</t>
  </si>
  <si>
    <t>主管部门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</si>
  <si>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</si>
  <si>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</si>
  <si>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</si>
  <si>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</si>
  <si>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</si>
  <si>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</si>
  <si>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</si>
  <si>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</si>
  <si>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</si>
  <si>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</si>
  <si>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</si>
  <si>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</si>
  <si>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</si>
  <si>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</si>
  <si>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</si>
  <si>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</si>
  <si>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</si>
  <si>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530125251100003859518</t>
  </si>
  <si>
    <t>行政人员绩效奖励</t>
  </si>
  <si>
    <t>30103</t>
  </si>
  <si>
    <t>奖金</t>
  </si>
  <si>
    <t>530125251100003859519</t>
  </si>
  <si>
    <t>社会保障缴费</t>
  </si>
  <si>
    <t>30108</t>
  </si>
  <si>
    <t>机关事业单位基本养老保险缴费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</si>
  <si>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</si>
  <si>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</si>
  <si>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</si>
  <si>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</si>
  <si>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</si>
  <si>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</si>
  <si>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530125251100003859520</t>
  </si>
  <si>
    <t>村社区人员生活补助</t>
  </si>
  <si>
    <t>30305</t>
  </si>
  <si>
    <t>生活补助</t>
  </si>
  <si>
    <t>530125251100003859521</t>
  </si>
  <si>
    <t>对个人和家庭的补助</t>
  </si>
  <si>
    <t>30304</t>
  </si>
  <si>
    <t>抚恤金</t>
  </si>
  <si>
    <t>530125251100003859522</t>
  </si>
  <si>
    <t>公车购置及运维费</t>
  </si>
  <si>
    <t>30231</t>
  </si>
  <si>
    <t>公务用车运行维护费</t>
  </si>
  <si>
    <t>530125251100003859534</t>
  </si>
  <si>
    <t>行政人员支出工资</t>
  </si>
  <si>
    <t>30101</t>
  </si>
  <si>
    <t>基本工资</t>
  </si>
  <si>
    <t>30102</t>
  </si>
  <si>
    <t>津贴补贴</t>
  </si>
  <si>
    <t>530125251100003859535</t>
  </si>
  <si>
    <t>事业人员支出工资</t>
  </si>
  <si>
    <t>30107</t>
  </si>
  <si>
    <t>绩效工资</t>
  </si>
  <si>
    <t>530125251100003859536</t>
  </si>
  <si>
    <t>30113</t>
  </si>
  <si>
    <t>530125251100003859537</t>
  </si>
  <si>
    <t>离退休人员支出</t>
  </si>
  <si>
    <t>530125251100003859538</t>
  </si>
  <si>
    <t>其他财政补助人员生活补助</t>
  </si>
  <si>
    <t>530125251100003859539</t>
  </si>
  <si>
    <t>30217</t>
  </si>
  <si>
    <t>530125251100003859540</t>
  </si>
  <si>
    <t>行政公务交通补贴</t>
  </si>
  <si>
    <t>30239</t>
  </si>
  <si>
    <t>其他交通费用</t>
  </si>
  <si>
    <t>530125251100003859542</t>
  </si>
  <si>
    <t>工会经费</t>
  </si>
  <si>
    <t>30228</t>
  </si>
  <si>
    <t>530125251100003859544</t>
  </si>
  <si>
    <t>乡镇村组公用经费</t>
  </si>
  <si>
    <t>30299</t>
  </si>
  <si>
    <t>其他商品和服务支出</t>
  </si>
  <si>
    <t>530125251100003859545</t>
  </si>
  <si>
    <t>一般公用经费</t>
  </si>
  <si>
    <t>30201</t>
  </si>
  <si>
    <t>办公费</t>
  </si>
  <si>
    <t>30205</t>
  </si>
  <si>
    <t>水费</t>
  </si>
  <si>
    <t>30206</t>
  </si>
  <si>
    <t>电费</t>
  </si>
  <si>
    <t>30211</t>
  </si>
  <si>
    <t>差旅费</t>
  </si>
  <si>
    <t>30215</t>
  </si>
  <si>
    <t>会议费</t>
  </si>
  <si>
    <t>30216</t>
  </si>
  <si>
    <t>培训费</t>
  </si>
  <si>
    <t>30229</t>
  </si>
  <si>
    <t>福利费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</si>
  <si>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</si>
  <si>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</si>
  <si>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</si>
  <si>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</si>
  <si>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</si>
  <si>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</si>
  <si>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</si>
  <si>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预算05-2表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</si>
  <si>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</si>
  <si>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</si>
  <si>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</si>
  <si>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</si>
  <si>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</si>
  <si>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</si>
  <si>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</si>
  <si>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</si>
  <si>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</si>
  <si>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中甸村小组农村公益事业财政奖补项目资金</t>
  </si>
  <si>
    <t>产出指标</t>
  </si>
  <si>
    <t>时效指标</t>
  </si>
  <si>
    <t>发放及时率</t>
  </si>
  <si>
    <t>=</t>
  </si>
  <si>
    <t>100</t>
  </si>
  <si>
    <t>%</t>
  </si>
  <si>
    <t>定性指标</t>
  </si>
  <si>
    <t>反映发放单位及时发放补助资金的情况。
发放及时率=在时限内发放资金/应发放资金*100%</t>
  </si>
  <si>
    <t>效益指标</t>
  </si>
  <si>
    <t>社会效益</t>
  </si>
  <si>
    <t>政策知晓率</t>
  </si>
  <si>
    <t>&gt;=</t>
  </si>
  <si>
    <t>反映补助政策的宣传效果情况。
政策知晓率=调查中补助政策知晓人数/调查总人数*100%</t>
  </si>
  <si>
    <t>满意度指标</t>
  </si>
  <si>
    <t>服务对象满意度</t>
  </si>
  <si>
    <t>受益对象满意度</t>
  </si>
  <si>
    <t>反映获补助受益对象的满意程度。</t>
  </si>
  <si>
    <t>预算06表</t>
  </si>
  <si>
    <t>政府性基金预算支出预算表</t>
  </si>
  <si>
    <t>单位名称：昆明市发展和改革委员会</t>
  </si>
  <si>
    <t>政府性基金预算支出</t>
  </si>
  <si>
    <t>备注：2025年我单位无此预算项目，本表为空。</t>
  </si>
  <si>
    <t>预算07表</t>
  </si>
  <si>
    <t>预算项目</t>
  </si>
  <si>
    <t>采购项目</t>
  </si>
  <si>
    <t>采购品目</t>
  </si>
  <si>
    <t>计量
单位</t>
  </si>
  <si>
    <t>数量</t>
  </si>
  <si>
    <t>面向中小企业预留资金</t>
  </si>
  <si>
    <t>政府性基金</t>
  </si>
  <si>
    <t>国有资本经营收益</t>
  </si>
  <si>
    <t>财政专户管理的收入</t>
  </si>
  <si>
    <t>单位自筹</t>
  </si>
  <si>
    <t>备注：备注：2025年我单位无此预算项目，本表为空。</t>
  </si>
  <si>
    <t>预算08表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</si>
  <si>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</si>
  <si>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</si>
  <si>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</si>
  <si>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</si>
  <si>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</si>
  <si>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</si>
  <si>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预算09-1表</t>
  </si>
  <si>
    <t>单位名称（项目）</t>
  </si>
  <si>
    <t>地区</t>
  </si>
  <si>
    <t>盘龙区</t>
  </si>
  <si>
    <t>五华区</t>
  </si>
  <si>
    <t>西山区</t>
  </si>
  <si>
    <t>官渡区</t>
  </si>
  <si>
    <t>呈贡区</t>
  </si>
  <si>
    <t>晋宁区</t>
  </si>
  <si>
    <t>东川区</t>
  </si>
  <si>
    <t>富民县</t>
  </si>
  <si>
    <t>宜良县</t>
  </si>
  <si>
    <t>石林县</t>
  </si>
  <si>
    <t>禄劝县</t>
  </si>
  <si>
    <t>寻甸县</t>
  </si>
  <si>
    <t>高新区</t>
  </si>
  <si>
    <t>滇池旅游度假区</t>
  </si>
  <si>
    <t>阳宗海管委会</t>
  </si>
  <si>
    <t>滇中新区</t>
  </si>
  <si>
    <t>安宁市</t>
  </si>
  <si>
    <t>经开区</t>
  </si>
  <si>
    <t>嵩明县</t>
  </si>
  <si>
    <t>磨憨经济合作区</t>
  </si>
  <si>
    <t>预算09-2表</t>
  </si>
  <si>
    <t xml:space="preserve">预算10表
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</si>
  <si>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</si>
  <si>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</si>
  <si>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</si>
  <si>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</si>
  <si>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</si>
  <si>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</si>
  <si>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</si>
  <si>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预算11表</t>
  </si>
  <si>
    <t>上级补助</t>
  </si>
  <si>
    <t>预算12表</t>
  </si>
  <si>
    <t>项目级次</t>
  </si>
  <si>
    <t/>
  </si>
  <si>
    <r>
      <rPr>
        <sz val="11"/>
        <color theme="1"/>
        <rFont val="宋体"/>
        <charset val="134"/>
        <scheme val="minor"/>
      </rPr>
      <t>备注：2</t>
    </r>
    <r>
      <rPr>
        <sz val="11"/>
        <color theme="1"/>
        <rFont val="宋体"/>
        <charset val="134"/>
        <scheme val="minor"/>
      </rPr>
      <t>025年</t>
    </r>
    <r>
      <rPr>
        <sz val="11"/>
        <color theme="1"/>
        <rFont val="宋体"/>
        <charset val="134"/>
        <scheme val="minor"/>
      </rPr>
      <t>我单位无此预算项目，本表为空。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</si>
</sst>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"/>
    <numFmt numFmtId="177" formatCode="yyyy\-mm\-dd\ hh:mm:ss"/>
    <numFmt numFmtId="178" formatCode="#,##0;\-#,##0;;@"/>
    <numFmt numFmtId="179" formatCode="#,##0.00;\-#,##0.00;;@"/>
    <numFmt numFmtId="180" formatCode="hh:mm:ss"/>
  </numFmts>
  <fonts count="36">
    <font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sz val="9"/>
      <color rgb="FF000000"/>
      <name val="宋体"/>
      <charset val="134"/>
    </font>
    <font>
      <b/>
      <sz val="23"/>
      <color rgb="FF000000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  <scheme val="minor"/>
    </font>
    <font>
      <sz val="9"/>
      <color theme="1"/>
      <name val="宋体"/>
      <charset val="134"/>
    </font>
    <font>
      <sz val="10"/>
      <color rgb="FF000000"/>
      <name val="Arial"/>
      <charset val="134"/>
    </font>
    <font>
      <b/>
      <sz val="23.95"/>
      <color rgb="FF000000"/>
      <name val="宋体"/>
      <charset val="134"/>
    </font>
    <font>
      <b/>
      <sz val="22"/>
      <color rgb="FF000000"/>
      <name val="宋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b/>
      <sz val="18"/>
      <color rgb="FF000000"/>
      <name val="宋体"/>
      <charset val="134"/>
    </font>
    <font>
      <sz val="9.75"/>
      <color rgb="FF000000"/>
      <name val="SimSun"/>
      <charset val="134"/>
    </font>
    <font>
      <b/>
      <sz val="9"/>
      <color rgb="FF000000"/>
      <name val="宋体"/>
      <charset val="134"/>
    </font>
    <font>
      <b/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14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17" applyNumberFormat="0" applyAlignment="0" applyProtection="0">
      <alignment vertical="center"/>
    </xf>
    <xf numFmtId="0" fontId="25" fillId="5" borderId="18" applyNumberFormat="0" applyAlignment="0" applyProtection="0">
      <alignment vertical="center"/>
    </xf>
    <xf numFmtId="0" fontId="26" fillId="5" borderId="17" applyNumberFormat="0" applyAlignment="0" applyProtection="0">
      <alignment vertical="center"/>
    </xf>
    <xf numFmtId="0" fontId="27" fillId="6" borderId="19" applyNumberFormat="0" applyAlignment="0" applyProtection="0">
      <alignment vertical="center"/>
    </xf>
    <xf numFmtId="0" fontId="28" fillId="0" borderId="20" applyNumberFormat="0" applyFill="0" applyAlignment="0" applyProtection="0">
      <alignment vertical="center"/>
    </xf>
    <xf numFmtId="0" fontId="29" fillId="0" borderId="21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176" fontId="35" fillId="0" borderId="7">
      <alignment horizontal="right" vertical="center"/>
    </xf>
    <xf numFmtId="177" fontId="35" fillId="0" borderId="7">
      <alignment horizontal="right" vertical="center"/>
    </xf>
    <xf numFmtId="178" fontId="35" fillId="0" borderId="7">
      <alignment horizontal="right" vertical="center"/>
    </xf>
    <xf numFmtId="179" fontId="35" fillId="0" borderId="7">
      <alignment horizontal="right" vertical="center"/>
    </xf>
    <xf numFmtId="179" fontId="35" fillId="0" borderId="7">
      <alignment horizontal="right" vertical="center"/>
    </xf>
    <xf numFmtId="10" fontId="35" fillId="0" borderId="7">
      <alignment horizontal="right" vertical="center"/>
    </xf>
    <xf numFmtId="49" fontId="35" fillId="0" borderId="7">
      <alignment horizontal="left" vertical="center" wrapText="1"/>
    </xf>
    <xf numFmtId="180" fontId="35" fillId="0" borderId="7">
      <alignment horizontal="right" vertical="center"/>
    </xf>
  </cellStyleXfs>
  <cellXfs count="196">
    <xf numFmtId="0" fontId="0" fillId="0" borderId="0" xfId="0" applyFont="1" applyBorder="1"/>
    <xf numFmtId="0" fontId="0" fillId="0" borderId="0" xfId="0" applyFont="1" applyBorder="1" applyAlignment="1">
      <alignment horizontal="center" vertical="center"/>
    </xf>
    <xf numFmtId="49" fontId="1" fillId="0" borderId="0" xfId="0" applyNumberFormat="1" applyFont="1" applyBorder="1"/>
    <xf numFmtId="0" fontId="2" fillId="0" borderId="0" xfId="0" applyFont="1" applyBorder="1" applyAlignment="1" applyProtection="1">
      <alignment horizontal="right" vertical="center"/>
      <protection locked="0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/>
    <xf numFmtId="0" fontId="2" fillId="0" borderId="0" xfId="0" applyFont="1" applyBorder="1" applyAlignment="1" applyProtection="1">
      <alignment horizontal="right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2" fillId="2" borderId="7" xfId="0" applyFont="1" applyFill="1" applyBorder="1" applyAlignment="1" applyProtection="1">
      <alignment horizontal="left" vertical="center" wrapText="1"/>
      <protection locked="0"/>
    </xf>
    <xf numFmtId="0" fontId="2" fillId="0" borderId="7" xfId="0" applyFont="1" applyBorder="1" applyAlignment="1" applyProtection="1">
      <alignment horizontal="left" vertical="center"/>
      <protection locked="0"/>
    </xf>
    <xf numFmtId="4" fontId="2" fillId="0" borderId="7" xfId="0" applyNumberFormat="1" applyFont="1" applyBorder="1" applyAlignment="1" applyProtection="1">
      <alignment horizontal="right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5" fillId="0" borderId="0" xfId="0" applyFont="1" applyBorder="1"/>
    <xf numFmtId="0" fontId="4" fillId="2" borderId="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/>
    </xf>
    <xf numFmtId="4" fontId="2" fillId="0" borderId="7" xfId="0" applyNumberFormat="1" applyFont="1" applyBorder="1" applyAlignment="1">
      <alignment horizontal="right" vertical="center" wrapText="1"/>
    </xf>
    <xf numFmtId="0" fontId="2" fillId="0" borderId="7" xfId="0" applyFont="1" applyBorder="1" applyAlignment="1" applyProtection="1">
      <alignment horizontal="left" vertical="center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1" fillId="0" borderId="7" xfId="0" applyFont="1" applyBorder="1" applyAlignment="1" applyProtection="1">
      <alignment horizontal="center" vertical="center"/>
      <protection locked="0"/>
    </xf>
    <xf numFmtId="4" fontId="6" fillId="0" borderId="7" xfId="53" applyNumberFormat="1" applyFont="1" applyBorder="1">
      <alignment horizontal="right" vertical="center"/>
    </xf>
    <xf numFmtId="0" fontId="2" fillId="2" borderId="0" xfId="0" applyFont="1" applyFill="1" applyBorder="1" applyAlignment="1" applyProtection="1">
      <alignment horizontal="right" vertical="top" wrapText="1"/>
      <protection locked="0"/>
    </xf>
    <xf numFmtId="0" fontId="7" fillId="0" borderId="0" xfId="0" applyFont="1" applyBorder="1" applyAlignment="1" applyProtection="1">
      <alignment vertical="top"/>
      <protection locked="0"/>
    </xf>
    <xf numFmtId="0" fontId="7" fillId="0" borderId="0" xfId="0" applyFont="1" applyBorder="1" applyAlignment="1">
      <alignment vertical="top"/>
    </xf>
    <xf numFmtId="0" fontId="8" fillId="2" borderId="0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Border="1" applyProtection="1">
      <protection locked="0"/>
    </xf>
    <xf numFmtId="0" fontId="7" fillId="0" borderId="0" xfId="0" applyFont="1" applyBorder="1"/>
    <xf numFmtId="0" fontId="2" fillId="2" borderId="0" xfId="0" applyFont="1" applyFill="1" applyBorder="1" applyAlignment="1" applyProtection="1">
      <alignment horizontal="left" vertical="center" wrapText="1"/>
      <protection locked="0"/>
    </xf>
    <xf numFmtId="0" fontId="1" fillId="2" borderId="0" xfId="0" applyFont="1" applyFill="1" applyBorder="1" applyAlignment="1" applyProtection="1">
      <alignment horizontal="right" vertical="center"/>
      <protection locked="0"/>
    </xf>
    <xf numFmtId="0" fontId="1" fillId="2" borderId="0" xfId="0" applyFont="1" applyFill="1" applyBorder="1" applyAlignment="1" applyProtection="1">
      <alignment horizontal="right"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right" vertical="center"/>
      <protection locked="0"/>
    </xf>
    <xf numFmtId="0" fontId="1" fillId="2" borderId="7" xfId="0" applyFont="1" applyFill="1" applyBorder="1" applyAlignment="1" applyProtection="1">
      <alignment horizontal="right" vertical="center" wrapText="1"/>
      <protection locked="0"/>
    </xf>
    <xf numFmtId="0" fontId="2" fillId="2" borderId="7" xfId="0" applyFont="1" applyFill="1" applyBorder="1" applyAlignment="1">
      <alignment horizontal="center" vertical="center" wrapText="1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>
      <alignment horizontal="center" vertical="center" wrapText="1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>
      <alignment horizontal="left" vertical="center" wrapText="1"/>
    </xf>
    <xf numFmtId="3" fontId="2" fillId="2" borderId="7" xfId="0" applyNumberFormat="1" applyFont="1" applyFill="1" applyBorder="1" applyAlignment="1" applyProtection="1">
      <alignment horizontal="right" vertical="center"/>
      <protection locked="0"/>
    </xf>
    <xf numFmtId="4" fontId="2" fillId="0" borderId="7" xfId="0" applyNumberFormat="1" applyFont="1" applyBorder="1" applyAlignment="1" applyProtection="1">
      <alignment horizontal="right" vertical="center"/>
      <protection locked="0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 applyProtection="1">
      <alignment horizontal="left"/>
      <protection locked="0"/>
    </xf>
    <xf numFmtId="0" fontId="2" fillId="0" borderId="7" xfId="0" applyFont="1" applyBorder="1" applyAlignment="1">
      <alignment horizontal="left"/>
    </xf>
    <xf numFmtId="0" fontId="2" fillId="2" borderId="7" xfId="0" applyFont="1" applyFill="1" applyBorder="1" applyAlignment="1">
      <alignment horizontal="right" vertical="center"/>
    </xf>
    <xf numFmtId="0" fontId="2" fillId="2" borderId="0" xfId="0" applyFont="1" applyFill="1" applyBorder="1" applyAlignment="1" applyProtection="1">
      <alignment horizontal="right" vertical="center" wrapText="1"/>
      <protection locked="0"/>
    </xf>
    <xf numFmtId="0" fontId="9" fillId="0" borderId="0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vertical="center" wrapText="1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horizontal="right" vertical="center"/>
    </xf>
    <xf numFmtId="0" fontId="9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horizontal="right" wrapText="1"/>
    </xf>
    <xf numFmtId="0" fontId="1" fillId="0" borderId="0" xfId="0" applyFont="1" applyBorder="1" applyAlignment="1">
      <alignment wrapText="1"/>
    </xf>
    <xf numFmtId="0" fontId="4" fillId="0" borderId="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179" fontId="6" fillId="0" borderId="7" xfId="0" applyNumberFormat="1" applyFont="1" applyBorder="1" applyAlignment="1">
      <alignment horizontal="right" vertical="center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1" fillId="0" borderId="6" xfId="0" applyFont="1" applyBorder="1" applyAlignment="1" applyProtection="1">
      <alignment horizontal="center" vertical="center"/>
      <protection locked="0"/>
    </xf>
    <xf numFmtId="0" fontId="1" fillId="0" borderId="0" xfId="0" applyFont="1" applyBorder="1" applyProtection="1">
      <protection locked="0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Protection="1"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1" xfId="0" applyFont="1" applyBorder="1" applyAlignment="1" applyProtection="1">
      <alignment horizontal="left" vertical="center"/>
      <protection locked="0"/>
    </xf>
    <xf numFmtId="0" fontId="2" fillId="0" borderId="1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 applyProtection="1">
      <alignment horizontal="left" vertical="center"/>
      <protection locked="0"/>
    </xf>
    <xf numFmtId="0" fontId="2" fillId="0" borderId="13" xfId="0" applyFont="1" applyBorder="1" applyAlignment="1">
      <alignment horizontal="left" vertical="center"/>
    </xf>
    <xf numFmtId="0" fontId="2" fillId="0" borderId="0" xfId="0" applyFont="1" applyBorder="1" applyAlignment="1" applyProtection="1">
      <alignment vertical="top" wrapText="1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>
      <alignment horizontal="left" vertical="center"/>
    </xf>
    <xf numFmtId="0" fontId="2" fillId="0" borderId="0" xfId="0" applyFont="1" applyBorder="1" applyAlignment="1" applyProtection="1">
      <alignment horizontal="right" vertical="center" wrapText="1"/>
      <protection locked="0"/>
    </xf>
    <xf numFmtId="0" fontId="2" fillId="0" borderId="0" xfId="0" applyFont="1" applyBorder="1" applyAlignment="1" applyProtection="1">
      <alignment horizontal="right" wrapText="1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left" vertical="center"/>
    </xf>
    <xf numFmtId="178" fontId="6" fillId="0" borderId="7" xfId="51" applyNumberFormat="1" applyFont="1" applyBorder="1" applyAlignment="1">
      <alignment horizontal="center" vertical="center"/>
    </xf>
    <xf numFmtId="178" fontId="6" fillId="0" borderId="7" xfId="0" applyNumberFormat="1" applyFont="1" applyBorder="1" applyAlignment="1">
      <alignment horizontal="center" vertical="center"/>
    </xf>
    <xf numFmtId="3" fontId="2" fillId="0" borderId="11" xfId="0" applyNumberFormat="1" applyFont="1" applyBorder="1" applyAlignment="1">
      <alignment horizontal="right" vertical="center"/>
    </xf>
    <xf numFmtId="0" fontId="2" fillId="2" borderId="11" xfId="0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left" vertical="center"/>
    </xf>
    <xf numFmtId="179" fontId="6" fillId="0" borderId="0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right"/>
    </xf>
    <xf numFmtId="0" fontId="10" fillId="0" borderId="0" xfId="0" applyFont="1" applyBorder="1" applyAlignment="1" applyProtection="1">
      <alignment horizontal="right"/>
      <protection locked="0"/>
    </xf>
    <xf numFmtId="49" fontId="10" fillId="0" borderId="0" xfId="0" applyNumberFormat="1" applyFont="1" applyBorder="1" applyProtection="1">
      <protection locked="0"/>
    </xf>
    <xf numFmtId="0" fontId="1" fillId="0" borderId="0" xfId="0" applyFont="1" applyBorder="1" applyAlignment="1">
      <alignment horizontal="right"/>
    </xf>
    <xf numFmtId="0" fontId="11" fillId="0" borderId="0" xfId="0" applyFont="1" applyBorder="1" applyAlignment="1" applyProtection="1">
      <alignment horizontal="center" vertical="center" wrapText="1"/>
      <protection locked="0"/>
    </xf>
    <xf numFmtId="0" fontId="11" fillId="0" borderId="0" xfId="0" applyFont="1" applyBorder="1" applyAlignment="1" applyProtection="1">
      <alignment horizontal="center" vertical="center"/>
      <protection locked="0"/>
    </xf>
    <xf numFmtId="0" fontId="11" fillId="0" borderId="0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49" fontId="4" fillId="0" borderId="5" xfId="0" applyNumberFormat="1" applyFont="1" applyBorder="1" applyAlignment="1" applyProtection="1">
      <alignment horizontal="center" vertical="center" wrapText="1"/>
      <protection locked="0"/>
    </xf>
    <xf numFmtId="49" fontId="4" fillId="0" borderId="7" xfId="0" applyNumberFormat="1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 indent="1"/>
    </xf>
    <xf numFmtId="0" fontId="2" fillId="0" borderId="7" xfId="0" applyFont="1" applyBorder="1" applyAlignment="1">
      <alignment horizontal="left" vertical="center" wrapText="1" indent="2"/>
    </xf>
    <xf numFmtId="0" fontId="1" fillId="0" borderId="0" xfId="0" applyFont="1" applyBorder="1" applyAlignment="1">
      <alignment vertical="top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1" fillId="0" borderId="0" xfId="0" applyFont="1" applyBorder="1" applyAlignment="1" applyProtection="1">
      <alignment vertical="top"/>
      <protection locked="0"/>
    </xf>
    <xf numFmtId="49" fontId="1" fillId="0" borderId="0" xfId="0" applyNumberFormat="1" applyFont="1" applyBorder="1" applyProtection="1">
      <protection locked="0"/>
    </xf>
    <xf numFmtId="0" fontId="4" fillId="0" borderId="0" xfId="0" applyFont="1" applyBorder="1" applyAlignment="1" applyProtection="1">
      <alignment horizontal="left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horizontal="left" vertical="center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49" fontId="6" fillId="0" borderId="7" xfId="55" applyNumberFormat="1" applyFont="1" applyBorder="1">
      <alignment horizontal="left" vertical="center" wrapText="1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2" fillId="0" borderId="0" xfId="0" applyFont="1" applyBorder="1" applyAlignment="1">
      <alignment horizontal="right" vertical="center" wrapText="1"/>
    </xf>
    <xf numFmtId="0" fontId="12" fillId="0" borderId="0" xfId="0" applyFont="1" applyBorder="1" applyAlignment="1">
      <alignment horizontal="center" vertical="center"/>
    </xf>
    <xf numFmtId="0" fontId="1" fillId="2" borderId="0" xfId="0" applyFont="1" applyFill="1" applyBorder="1" applyAlignment="1" applyProtection="1">
      <alignment horizontal="left" vertical="center" wrapText="1"/>
      <protection locked="0"/>
    </xf>
    <xf numFmtId="0" fontId="7" fillId="2" borderId="7" xfId="0" applyFont="1" applyFill="1" applyBorder="1" applyAlignment="1" applyProtection="1">
      <alignment vertical="top" wrapText="1"/>
      <protection locked="0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7" fillId="2" borderId="0" xfId="0" applyFont="1" applyFill="1" applyBorder="1" applyAlignment="1">
      <alignment horizontal="left" vertical="center"/>
    </xf>
    <xf numFmtId="0" fontId="13" fillId="0" borderId="7" xfId="0" applyFont="1" applyBorder="1" applyAlignment="1" applyProtection="1">
      <alignment horizontal="center" vertical="center" wrapText="1"/>
      <protection locked="0"/>
    </xf>
    <xf numFmtId="0" fontId="13" fillId="0" borderId="7" xfId="0" applyFont="1" applyBorder="1" applyAlignment="1" applyProtection="1">
      <alignment vertical="top" wrapText="1"/>
      <protection locked="0"/>
    </xf>
    <xf numFmtId="0" fontId="2" fillId="0" borderId="7" xfId="0" applyFont="1" applyBorder="1" applyAlignment="1" applyProtection="1">
      <alignment vertical="center" wrapText="1"/>
      <protection locked="0"/>
    </xf>
    <xf numFmtId="0" fontId="14" fillId="0" borderId="7" xfId="0" applyFont="1" applyBorder="1" applyAlignment="1">
      <alignment horizontal="center" vertical="center"/>
    </xf>
    <xf numFmtId="0" fontId="14" fillId="0" borderId="7" xfId="0" applyFont="1" applyBorder="1" applyAlignment="1" applyProtection="1">
      <alignment horizontal="center" vertical="center" wrapText="1"/>
      <protection locked="0"/>
    </xf>
    <xf numFmtId="179" fontId="15" fillId="0" borderId="7" xfId="0" applyNumberFormat="1" applyFont="1" applyBorder="1" applyAlignment="1">
      <alignment horizontal="right" vertical="center"/>
    </xf>
    <xf numFmtId="0" fontId="13" fillId="2" borderId="1" xfId="0" applyFont="1" applyFill="1" applyBorder="1" applyAlignment="1">
      <alignment horizontal="center" vertical="center"/>
    </xf>
    <xf numFmtId="0" fontId="13" fillId="0" borderId="2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4" xfId="0" applyFont="1" applyBorder="1" applyAlignment="1" applyProtection="1">
      <alignment horizontal="center" vertical="center"/>
      <protection locked="0"/>
    </xf>
    <xf numFmtId="0" fontId="13" fillId="0" borderId="1" xfId="0" applyFont="1" applyBorder="1" applyAlignment="1" applyProtection="1">
      <alignment horizontal="center" vertical="center"/>
      <protection locked="0"/>
    </xf>
    <xf numFmtId="0" fontId="13" fillId="2" borderId="6" xfId="0" applyFont="1" applyFill="1" applyBorder="1" applyAlignment="1" applyProtection="1">
      <alignment horizontal="center" vertical="center" wrapText="1"/>
      <protection locked="0"/>
    </xf>
    <xf numFmtId="0" fontId="13" fillId="0" borderId="6" xfId="0" applyFont="1" applyBorder="1" applyAlignment="1" applyProtection="1">
      <alignment horizontal="center" vertical="center"/>
      <protection locked="0"/>
    </xf>
    <xf numFmtId="0" fontId="13" fillId="0" borderId="7" xfId="0" applyFont="1" applyBorder="1" applyAlignment="1" applyProtection="1">
      <alignment horizontal="center" vertical="center"/>
      <protection locked="0"/>
    </xf>
    <xf numFmtId="0" fontId="2" fillId="2" borderId="7" xfId="0" applyFont="1" applyFill="1" applyBorder="1" applyAlignment="1">
      <alignment horizontal="left" vertical="center" wrapText="1" indent="1"/>
    </xf>
    <xf numFmtId="0" fontId="2" fillId="2" borderId="7" xfId="0" applyFont="1" applyFill="1" applyBorder="1" applyAlignment="1">
      <alignment horizontal="left" vertical="center" wrapText="1" indent="2"/>
    </xf>
    <xf numFmtId="0" fontId="2" fillId="2" borderId="2" xfId="0" applyFont="1" applyFill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6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7" xfId="0" applyFont="1" applyFill="1" applyBorder="1" applyAlignment="1" applyProtection="1">
      <alignment horizontal="left" vertical="center" wrapText="1" indent="1"/>
      <protection locked="0"/>
    </xf>
    <xf numFmtId="0" fontId="7" fillId="0" borderId="7" xfId="0" applyFont="1" applyBorder="1" applyAlignment="1" applyProtection="1">
      <alignment vertical="top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 applyProtection="1">
      <alignment horizontal="center" vertical="center"/>
      <protection locked="0"/>
    </xf>
    <xf numFmtId="0" fontId="1" fillId="0" borderId="13" xfId="0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 applyProtection="1">
      <alignment horizontal="right" vertical="center"/>
      <protection locked="0"/>
    </xf>
    <xf numFmtId="0" fontId="2" fillId="0" borderId="7" xfId="0" applyFont="1" applyBorder="1" applyAlignment="1" applyProtection="1">
      <alignment vertical="center"/>
      <protection locked="0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DateStyle" xfId="49"/>
    <cellStyle name="DateTimeStyle" xfId="50"/>
    <cellStyle name="IntegralNumberStyle" xfId="51"/>
    <cellStyle name="MoneyStyle" xfId="52"/>
    <cellStyle name="NumberStyle" xfId="53"/>
    <cellStyle name="PercentStyle" xfId="54"/>
    <cellStyle name="TextStyle" xfId="55"/>
    <cellStyle name="Time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主题​​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7"/>
  <sheetViews>
    <sheetView showGridLines="0" showZeros="0" workbookViewId="0">
      <pane ySplit="1" topLeftCell="A23" activePane="bottomLeft" state="frozen"/>
      <selection/>
      <selection pane="bottomLeft" activeCell="A1" sqref="A1"/>
    </sheetView>
  </sheetViews>
  <sheetFormatPr defaultColWidth="8.62962962962963" defaultRowHeight="12.75" customHeight="1" outlineLevelCol="3"/>
  <cols>
    <col min="1" max="4" width="41" customWidth="1"/>
  </cols>
  <sheetData>
    <row r="1" customHeight="1" spans="1:4">
      <c r="A1" s="1"/>
      <c r="B1" s="1"/>
      <c r="C1" s="1"/>
      <c r="D1" s="1"/>
    </row>
    <row r="2" ht="15" customHeight="1" spans="1:4">
      <c r="A2" s="46"/>
      <c r="B2" s="46"/>
      <c r="C2" s="46"/>
      <c r="D2" s="63" t="s">
        <v>0</v>
      </c>
    </row>
    <row r="3" ht="41.25" customHeight="1" spans="1:1">
      <c r="A3" s="41" t="str">
        <f>"2025"&amp;"年部门财务收支预算总表"</f>
        <v>2025年部门财务收支预算总表</v>
      </c>
    </row>
    <row r="4" ht="17.25" customHeight="1" spans="1:4">
      <c r="A4" s="44" t="str">
        <f>"单位名称："&amp;"宜良县马街镇人民政府"</f>
        <v>单位名称：宜良县马街镇人民政府</v>
      </c>
      <c r="B4" s="160"/>
      <c r="D4" s="139" t="s">
        <v>1</v>
      </c>
    </row>
    <row r="5" ht="23.25" customHeight="1" spans="1:4">
      <c r="A5" s="161" t="s">
        <v>2</v>
      </c>
      <c r="B5" s="162"/>
      <c r="C5" s="161" t="s">
        <v>3</v>
      </c>
      <c r="D5" s="162"/>
    </row>
    <row r="6" ht="24" customHeight="1" spans="1:4">
      <c r="A6" s="161" t="s">
        <v>4</v>
      </c>
      <c r="B6" s="161" t="s">
        <v>5</v>
      </c>
      <c r="C6" s="161" t="s">
        <v>6</v>
      </c>
      <c r="D6" s="161" t="s">
        <v>5</v>
      </c>
    </row>
    <row r="7" ht="17.25" customHeight="1" spans="1:4">
      <c r="A7" s="163" t="s">
        <v>7</v>
      </c>
      <c r="B7" s="78">
        <v>15584310.42</v>
      </c>
      <c r="C7" s="163" t="s">
        <v>8</v>
      </c>
      <c r="D7" s="78">
        <v>4245085</v>
      </c>
    </row>
    <row r="8" ht="17.25" customHeight="1" spans="1:4">
      <c r="A8" s="163" t="s">
        <v>9</v>
      </c>
      <c r="B8" s="78"/>
      <c r="C8" s="163" t="s">
        <v>10</v>
      </c>
      <c r="D8" s="78"/>
    </row>
    <row r="9" ht="17.25" customHeight="1" spans="1:4">
      <c r="A9" s="163" t="s">
        <v>11</v>
      </c>
      <c r="B9" s="78"/>
      <c r="C9" s="195" t="s">
        <v>12</v>
      </c>
      <c r="D9" s="78"/>
    </row>
    <row r="10" ht="17.25" customHeight="1" spans="1:4">
      <c r="A10" s="163" t="s">
        <v>13</v>
      </c>
      <c r="B10" s="78"/>
      <c r="C10" s="195" t="s">
        <v>14</v>
      </c>
      <c r="D10" s="78"/>
    </row>
    <row r="11" ht="17.25" customHeight="1" spans="1:4">
      <c r="A11" s="163" t="s">
        <v>15</v>
      </c>
      <c r="B11" s="78"/>
      <c r="C11" s="195" t="s">
        <v>16</v>
      </c>
      <c r="D11" s="78"/>
    </row>
    <row r="12" ht="17.25" customHeight="1" spans="1:4">
      <c r="A12" s="163" t="s">
        <v>17</v>
      </c>
      <c r="B12" s="78"/>
      <c r="C12" s="195" t="s">
        <v>18</v>
      </c>
      <c r="D12" s="78"/>
    </row>
    <row r="13" ht="17.25" customHeight="1" spans="1:4">
      <c r="A13" s="163" t="s">
        <v>19</v>
      </c>
      <c r="B13" s="78"/>
      <c r="C13" s="32" t="s">
        <v>20</v>
      </c>
      <c r="D13" s="78">
        <v>206043</v>
      </c>
    </row>
    <row r="14" ht="17.25" customHeight="1" spans="1:4">
      <c r="A14" s="163" t="s">
        <v>21</v>
      </c>
      <c r="B14" s="78"/>
      <c r="C14" s="32" t="s">
        <v>22</v>
      </c>
      <c r="D14" s="78">
        <v>1415662.56</v>
      </c>
    </row>
    <row r="15" ht="17.25" customHeight="1" spans="1:4">
      <c r="A15" s="163" t="s">
        <v>23</v>
      </c>
      <c r="B15" s="78"/>
      <c r="C15" s="32" t="s">
        <v>24</v>
      </c>
      <c r="D15" s="78">
        <v>1030978.86</v>
      </c>
    </row>
    <row r="16" ht="17.25" customHeight="1" spans="1:4">
      <c r="A16" s="163" t="s">
        <v>25</v>
      </c>
      <c r="B16" s="78"/>
      <c r="C16" s="32" t="s">
        <v>26</v>
      </c>
      <c r="D16" s="78"/>
    </row>
    <row r="17" ht="17.25" customHeight="1" spans="1:4">
      <c r="A17" s="144"/>
      <c r="B17" s="78"/>
      <c r="C17" s="32" t="s">
        <v>27</v>
      </c>
      <c r="D17" s="78"/>
    </row>
    <row r="18" ht="17.25" customHeight="1" spans="1:4">
      <c r="A18" s="164"/>
      <c r="B18" s="78"/>
      <c r="C18" s="32" t="s">
        <v>28</v>
      </c>
      <c r="D18" s="78">
        <v>7872341</v>
      </c>
    </row>
    <row r="19" ht="17.25" customHeight="1" spans="1:4">
      <c r="A19" s="164"/>
      <c r="B19" s="78"/>
      <c r="C19" s="32" t="s">
        <v>29</v>
      </c>
      <c r="D19" s="78"/>
    </row>
    <row r="20" ht="17.25" customHeight="1" spans="1:4">
      <c r="A20" s="164"/>
      <c r="B20" s="78"/>
      <c r="C20" s="32" t="s">
        <v>30</v>
      </c>
      <c r="D20" s="78"/>
    </row>
    <row r="21" ht="17.25" customHeight="1" spans="1:4">
      <c r="A21" s="164"/>
      <c r="B21" s="78"/>
      <c r="C21" s="32" t="s">
        <v>31</v>
      </c>
      <c r="D21" s="78"/>
    </row>
    <row r="22" ht="17.25" customHeight="1" spans="1:4">
      <c r="A22" s="164"/>
      <c r="B22" s="78"/>
      <c r="C22" s="32" t="s">
        <v>32</v>
      </c>
      <c r="D22" s="78"/>
    </row>
    <row r="23" ht="17.25" customHeight="1" spans="1:4">
      <c r="A23" s="164"/>
      <c r="B23" s="78"/>
      <c r="C23" s="32" t="s">
        <v>33</v>
      </c>
      <c r="D23" s="78"/>
    </row>
    <row r="24" ht="17.25" customHeight="1" spans="1:4">
      <c r="A24" s="164"/>
      <c r="B24" s="78"/>
      <c r="C24" s="32" t="s">
        <v>34</v>
      </c>
      <c r="D24" s="78"/>
    </row>
    <row r="25" ht="17.25" customHeight="1" spans="1:4">
      <c r="A25" s="164"/>
      <c r="B25" s="78"/>
      <c r="C25" s="32" t="s">
        <v>35</v>
      </c>
      <c r="D25" s="78">
        <v>814200</v>
      </c>
    </row>
    <row r="26" ht="17.25" customHeight="1" spans="1:4">
      <c r="A26" s="164"/>
      <c r="B26" s="78"/>
      <c r="C26" s="32" t="s">
        <v>36</v>
      </c>
      <c r="D26" s="78"/>
    </row>
    <row r="27" ht="17.25" customHeight="1" spans="1:4">
      <c r="A27" s="164"/>
      <c r="B27" s="78"/>
      <c r="C27" s="144" t="s">
        <v>37</v>
      </c>
      <c r="D27" s="78"/>
    </row>
    <row r="28" ht="17.25" customHeight="1" spans="1:4">
      <c r="A28" s="164"/>
      <c r="B28" s="78"/>
      <c r="C28" s="32" t="s">
        <v>38</v>
      </c>
      <c r="D28" s="78"/>
    </row>
    <row r="29" ht="16.5" customHeight="1" spans="1:4">
      <c r="A29" s="164"/>
      <c r="B29" s="78"/>
      <c r="C29" s="32" t="s">
        <v>39</v>
      </c>
      <c r="D29" s="78"/>
    </row>
    <row r="30" ht="16.5" customHeight="1" spans="1:4">
      <c r="A30" s="164"/>
      <c r="B30" s="78"/>
      <c r="C30" s="144" t="s">
        <v>40</v>
      </c>
      <c r="D30" s="78"/>
    </row>
    <row r="31" ht="17.25" customHeight="1" spans="1:4">
      <c r="A31" s="164"/>
      <c r="B31" s="78"/>
      <c r="C31" s="144" t="s">
        <v>41</v>
      </c>
      <c r="D31" s="78"/>
    </row>
    <row r="32" ht="17.25" customHeight="1" spans="1:4">
      <c r="A32" s="164"/>
      <c r="B32" s="78"/>
      <c r="C32" s="32" t="s">
        <v>42</v>
      </c>
      <c r="D32" s="78"/>
    </row>
    <row r="33" ht="16.5" customHeight="1" spans="1:4">
      <c r="A33" s="164" t="s">
        <v>43</v>
      </c>
      <c r="B33" s="78">
        <v>15584310.42</v>
      </c>
      <c r="C33" s="164" t="s">
        <v>44</v>
      </c>
      <c r="D33" s="78">
        <v>15584310.42</v>
      </c>
    </row>
    <row r="34" ht="16.5" customHeight="1" spans="1:4">
      <c r="A34" s="144" t="s">
        <v>45</v>
      </c>
      <c r="B34" s="78"/>
      <c r="C34" s="144" t="s">
        <v>46</v>
      </c>
      <c r="D34" s="78"/>
    </row>
    <row r="35" ht="16.5" customHeight="1" spans="1:4">
      <c r="A35" s="32" t="s">
        <v>47</v>
      </c>
      <c r="B35" s="78"/>
      <c r="C35" s="32" t="s">
        <v>47</v>
      </c>
      <c r="D35" s="78"/>
    </row>
    <row r="36" ht="16.5" customHeight="1" spans="1:4">
      <c r="A36" s="32" t="s">
        <v>48</v>
      </c>
      <c r="B36" s="78"/>
      <c r="C36" s="32" t="s">
        <v>49</v>
      </c>
      <c r="D36" s="78"/>
    </row>
    <row r="37" ht="16.5" customHeight="1" spans="1:4">
      <c r="A37" s="165" t="s">
        <v>50</v>
      </c>
      <c r="B37" s="78">
        <v>15584310.42</v>
      </c>
      <c r="C37" s="165" t="s">
        <v>51</v>
      </c>
      <c r="D37" s="78">
        <v>15584310.42</v>
      </c>
    </row>
  </sheetData>
  <mergeCells count="4">
    <mergeCell ref="A3:D3"/>
    <mergeCell ref="A4:B4"/>
    <mergeCell ref="A5:B5"/>
    <mergeCell ref="C5:D5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11"/>
  <sheetViews>
    <sheetView showZeros="0" workbookViewId="0">
      <pane ySplit="1" topLeftCell="A2" activePane="bottomLeft" state="frozen"/>
      <selection/>
      <selection pane="bottomLeft" activeCell="A11" sqref="A11"/>
    </sheetView>
  </sheetViews>
  <sheetFormatPr defaultColWidth="9.12962962962963" defaultRowHeight="14.25" customHeight="1" outlineLevelCol="5"/>
  <cols>
    <col min="1" max="1" width="32.1296296296296" customWidth="1"/>
    <col min="2" max="2" width="20.75" customWidth="1"/>
    <col min="3" max="3" width="32.1296296296296" customWidth="1"/>
    <col min="4" max="4" width="27.75" customWidth="1"/>
    <col min="5" max="6" width="36.75" customWidth="1"/>
  </cols>
  <sheetData>
    <row r="1" customHeight="1" spans="1:6">
      <c r="A1" s="1"/>
      <c r="B1" s="1"/>
      <c r="C1" s="1"/>
      <c r="D1" s="1"/>
      <c r="E1" s="1"/>
      <c r="F1" s="1"/>
    </row>
    <row r="2" ht="12" customHeight="1" spans="1:6">
      <c r="A2" s="117">
        <v>1</v>
      </c>
      <c r="B2" s="118">
        <v>0</v>
      </c>
      <c r="C2" s="117">
        <v>1</v>
      </c>
      <c r="D2" s="119"/>
      <c r="E2" s="119"/>
      <c r="F2" s="116" t="s">
        <v>335</v>
      </c>
    </row>
    <row r="3" ht="42" customHeight="1" spans="1:6">
      <c r="A3" s="120" t="str">
        <f>"2025"&amp;"年部门政府性基金预算支出预算表"</f>
        <v>2025年部门政府性基金预算支出预算表</v>
      </c>
      <c r="B3" s="120" t="s">
        <v>336</v>
      </c>
      <c r="C3" s="121"/>
      <c r="D3" s="122"/>
      <c r="E3" s="122"/>
      <c r="F3" s="122"/>
    </row>
    <row r="4" ht="13.5" customHeight="1" spans="1:6">
      <c r="A4" s="5" t="str">
        <f>"单位名称："&amp;"宜良县马街镇人民政府"</f>
        <v>单位名称：宜良县马街镇人民政府</v>
      </c>
      <c r="B4" s="5" t="s">
        <v>337</v>
      </c>
      <c r="C4" s="117"/>
      <c r="D4" s="119"/>
      <c r="E4" s="119"/>
      <c r="F4" s="116" t="s">
        <v>1</v>
      </c>
    </row>
    <row r="5" ht="19.5" customHeight="1" spans="1:6">
      <c r="A5" s="123" t="s">
        <v>212</v>
      </c>
      <c r="B5" s="124" t="s">
        <v>73</v>
      </c>
      <c r="C5" s="123" t="s">
        <v>74</v>
      </c>
      <c r="D5" s="11" t="s">
        <v>338</v>
      </c>
      <c r="E5" s="12"/>
      <c r="F5" s="13"/>
    </row>
    <row r="6" ht="18.75" customHeight="1" spans="1:6">
      <c r="A6" s="125"/>
      <c r="B6" s="126"/>
      <c r="C6" s="125"/>
      <c r="D6" s="16" t="s">
        <v>55</v>
      </c>
      <c r="E6" s="11" t="s">
        <v>76</v>
      </c>
      <c r="F6" s="16" t="s">
        <v>77</v>
      </c>
    </row>
    <row r="7" ht="18.75" customHeight="1" spans="1:6">
      <c r="A7" s="67">
        <v>1</v>
      </c>
      <c r="B7" s="127" t="s">
        <v>84</v>
      </c>
      <c r="C7" s="67">
        <v>3</v>
      </c>
      <c r="D7" s="128">
        <v>4</v>
      </c>
      <c r="E7" s="128">
        <v>5</v>
      </c>
      <c r="F7" s="128">
        <v>6</v>
      </c>
    </row>
    <row r="8" ht="21" customHeight="1" spans="1:6">
      <c r="A8" s="21"/>
      <c r="B8" s="21"/>
      <c r="C8" s="21"/>
      <c r="D8" s="78"/>
      <c r="E8" s="78"/>
      <c r="F8" s="78"/>
    </row>
    <row r="9" ht="21" customHeight="1" spans="1:6">
      <c r="A9" s="21"/>
      <c r="B9" s="21"/>
      <c r="C9" s="21"/>
      <c r="D9" s="78"/>
      <c r="E9" s="78"/>
      <c r="F9" s="78"/>
    </row>
    <row r="10" ht="18.75" customHeight="1" spans="1:6">
      <c r="A10" s="129" t="s">
        <v>201</v>
      </c>
      <c r="B10" s="129" t="s">
        <v>201</v>
      </c>
      <c r="C10" s="130" t="s">
        <v>201</v>
      </c>
      <c r="D10" s="78"/>
      <c r="E10" s="78"/>
      <c r="F10" s="78"/>
    </row>
    <row r="11" customHeight="1" spans="1:1">
      <c r="A11" t="s">
        <v>339</v>
      </c>
    </row>
  </sheetData>
  <mergeCells count="7">
    <mergeCell ref="A3:F3"/>
    <mergeCell ref="A4:C4"/>
    <mergeCell ref="D5:F5"/>
    <mergeCell ref="A10:C10"/>
    <mergeCell ref="A5:A6"/>
    <mergeCell ref="B5:B6"/>
    <mergeCell ref="C5:C6"/>
  </mergeCells>
  <printOptions horizontalCentered="1"/>
  <pageMargins left="0.37" right="0.37" top="0.56" bottom="0.56" header="0.48" footer="0.48"/>
  <pageSetup paperSize="9" scale="9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1"/>
  <sheetViews>
    <sheetView showZeros="0" workbookViewId="0">
      <pane ySplit="1" topLeftCell="A2" activePane="bottomLeft" state="frozen"/>
      <selection/>
      <selection pane="bottomLeft" activeCell="A11" sqref="A11:S11"/>
    </sheetView>
  </sheetViews>
  <sheetFormatPr defaultColWidth="9.12962962962963" defaultRowHeight="14.25" customHeight="1"/>
  <cols>
    <col min="1" max="2" width="32.6296296296296" customWidth="1"/>
    <col min="3" max="3" width="41.1296296296296" customWidth="1"/>
    <col min="4" max="4" width="21.75" customWidth="1"/>
    <col min="5" max="5" width="35.25" customWidth="1"/>
    <col min="6" max="6" width="7.75" customWidth="1"/>
    <col min="7" max="7" width="11.1296296296296" customWidth="1"/>
    <col min="8" max="8" width="13.25" customWidth="1"/>
    <col min="9" max="18" width="20" customWidth="1"/>
    <col min="19" max="19" width="19.8796296296296" customWidth="1"/>
  </cols>
  <sheetData>
    <row r="1" customHeight="1" spans="1:1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5.75" customHeight="1" spans="2:19">
      <c r="B2" s="82"/>
      <c r="C2" s="82"/>
      <c r="R2" s="3"/>
      <c r="S2" s="3" t="s">
        <v>340</v>
      </c>
    </row>
    <row r="3" ht="41.25" customHeight="1" spans="1:19">
      <c r="A3" s="71" t="str">
        <f>"2025"&amp;"年部门政府采购预算表"</f>
        <v>2025年部门政府采购预算表</v>
      </c>
      <c r="B3" s="65"/>
      <c r="C3" s="65"/>
      <c r="D3" s="4"/>
      <c r="E3" s="4"/>
      <c r="F3" s="4"/>
      <c r="G3" s="4"/>
      <c r="H3" s="4"/>
      <c r="I3" s="4"/>
      <c r="J3" s="4"/>
      <c r="K3" s="4"/>
      <c r="L3" s="4"/>
      <c r="M3" s="65"/>
      <c r="N3" s="4"/>
      <c r="O3" s="4"/>
      <c r="P3" s="65"/>
      <c r="Q3" s="4"/>
      <c r="R3" s="65"/>
      <c r="S3" s="65"/>
    </row>
    <row r="4" ht="18.75" customHeight="1" spans="1:19">
      <c r="A4" s="109" t="str">
        <f>"单位名称："&amp;"宜良县马街镇人民政府"</f>
        <v>单位名称：宜良县马街镇人民政府</v>
      </c>
      <c r="B4" s="84"/>
      <c r="C4" s="84"/>
      <c r="D4" s="7"/>
      <c r="E4" s="7"/>
      <c r="F4" s="7"/>
      <c r="G4" s="7"/>
      <c r="H4" s="7"/>
      <c r="I4" s="7"/>
      <c r="J4" s="7"/>
      <c r="K4" s="7"/>
      <c r="L4" s="7"/>
      <c r="R4" s="8"/>
      <c r="S4" s="116" t="s">
        <v>1</v>
      </c>
    </row>
    <row r="5" ht="15.75" customHeight="1" spans="1:19">
      <c r="A5" s="10" t="s">
        <v>211</v>
      </c>
      <c r="B5" s="85" t="s">
        <v>212</v>
      </c>
      <c r="C5" s="85" t="s">
        <v>341</v>
      </c>
      <c r="D5" s="86" t="s">
        <v>342</v>
      </c>
      <c r="E5" s="86" t="s">
        <v>343</v>
      </c>
      <c r="F5" s="86" t="s">
        <v>344</v>
      </c>
      <c r="G5" s="86" t="s">
        <v>345</v>
      </c>
      <c r="H5" s="86" t="s">
        <v>346</v>
      </c>
      <c r="I5" s="99" t="s">
        <v>219</v>
      </c>
      <c r="J5" s="99"/>
      <c r="K5" s="99"/>
      <c r="L5" s="99"/>
      <c r="M5" s="100"/>
      <c r="N5" s="99"/>
      <c r="O5" s="99"/>
      <c r="P5" s="79"/>
      <c r="Q5" s="99"/>
      <c r="R5" s="100"/>
      <c r="S5" s="80"/>
    </row>
    <row r="6" ht="17.25" customHeight="1" spans="1:19">
      <c r="A6" s="15"/>
      <c r="B6" s="87"/>
      <c r="C6" s="87"/>
      <c r="D6" s="88"/>
      <c r="E6" s="88"/>
      <c r="F6" s="88"/>
      <c r="G6" s="88"/>
      <c r="H6" s="88"/>
      <c r="I6" s="88" t="s">
        <v>55</v>
      </c>
      <c r="J6" s="88" t="s">
        <v>58</v>
      </c>
      <c r="K6" s="88" t="s">
        <v>347</v>
      </c>
      <c r="L6" s="88" t="s">
        <v>348</v>
      </c>
      <c r="M6" s="101" t="s">
        <v>349</v>
      </c>
      <c r="N6" s="102" t="s">
        <v>350</v>
      </c>
      <c r="O6" s="102"/>
      <c r="P6" s="107"/>
      <c r="Q6" s="102"/>
      <c r="R6" s="108"/>
      <c r="S6" s="89"/>
    </row>
    <row r="7" ht="54" customHeight="1" spans="1:19">
      <c r="A7" s="18"/>
      <c r="B7" s="89"/>
      <c r="C7" s="89"/>
      <c r="D7" s="90"/>
      <c r="E7" s="90"/>
      <c r="F7" s="90"/>
      <c r="G7" s="90"/>
      <c r="H7" s="90"/>
      <c r="I7" s="90"/>
      <c r="J7" s="90" t="s">
        <v>57</v>
      </c>
      <c r="K7" s="90"/>
      <c r="L7" s="90"/>
      <c r="M7" s="103"/>
      <c r="N7" s="90" t="s">
        <v>57</v>
      </c>
      <c r="O7" s="90" t="s">
        <v>64</v>
      </c>
      <c r="P7" s="89" t="s">
        <v>65</v>
      </c>
      <c r="Q7" s="90" t="s">
        <v>66</v>
      </c>
      <c r="R7" s="103" t="s">
        <v>67</v>
      </c>
      <c r="S7" s="89" t="s">
        <v>68</v>
      </c>
    </row>
    <row r="8" ht="18" customHeight="1" spans="1:19">
      <c r="A8" s="110">
        <v>1</v>
      </c>
      <c r="B8" s="110" t="s">
        <v>84</v>
      </c>
      <c r="C8" s="111">
        <v>3</v>
      </c>
      <c r="D8" s="111">
        <v>4</v>
      </c>
      <c r="E8" s="110">
        <v>5</v>
      </c>
      <c r="F8" s="110">
        <v>6</v>
      </c>
      <c r="G8" s="110">
        <v>7</v>
      </c>
      <c r="H8" s="110">
        <v>8</v>
      </c>
      <c r="I8" s="110">
        <v>9</v>
      </c>
      <c r="J8" s="110">
        <v>10</v>
      </c>
      <c r="K8" s="110">
        <v>11</v>
      </c>
      <c r="L8" s="110">
        <v>12</v>
      </c>
      <c r="M8" s="110">
        <v>13</v>
      </c>
      <c r="N8" s="110">
        <v>14</v>
      </c>
      <c r="O8" s="110">
        <v>15</v>
      </c>
      <c r="P8" s="110">
        <v>16</v>
      </c>
      <c r="Q8" s="110">
        <v>17</v>
      </c>
      <c r="R8" s="110">
        <v>18</v>
      </c>
      <c r="S8" s="110">
        <v>19</v>
      </c>
    </row>
    <row r="9" ht="21" customHeight="1" spans="1:19">
      <c r="A9" s="91"/>
      <c r="B9" s="92"/>
      <c r="C9" s="92"/>
      <c r="D9" s="93"/>
      <c r="E9" s="93"/>
      <c r="F9" s="93"/>
      <c r="G9" s="112"/>
      <c r="H9" s="78"/>
      <c r="I9" s="78"/>
      <c r="J9" s="78"/>
      <c r="K9" s="78"/>
      <c r="L9" s="78"/>
      <c r="M9" s="78"/>
      <c r="N9" s="78"/>
      <c r="O9" s="78"/>
      <c r="P9" s="78"/>
      <c r="Q9" s="78"/>
      <c r="R9" s="78"/>
      <c r="S9" s="78"/>
    </row>
    <row r="10" ht="21" customHeight="1" spans="1:19">
      <c r="A10" s="94" t="s">
        <v>201</v>
      </c>
      <c r="B10" s="95"/>
      <c r="C10" s="95"/>
      <c r="D10" s="96"/>
      <c r="E10" s="96"/>
      <c r="F10" s="96"/>
      <c r="G10" s="113"/>
      <c r="H10" s="78"/>
      <c r="I10" s="78"/>
      <c r="J10" s="78"/>
      <c r="K10" s="78"/>
      <c r="L10" s="78"/>
      <c r="M10" s="78"/>
      <c r="N10" s="78"/>
      <c r="O10" s="78"/>
      <c r="P10" s="78"/>
      <c r="Q10" s="78"/>
      <c r="R10" s="78"/>
      <c r="S10" s="78"/>
    </row>
    <row r="11" ht="21" customHeight="1" spans="1:19">
      <c r="A11" s="109" t="s">
        <v>351</v>
      </c>
      <c r="B11" s="5"/>
      <c r="C11" s="5"/>
      <c r="D11" s="109"/>
      <c r="E11" s="109"/>
      <c r="F11" s="109"/>
      <c r="G11" s="114"/>
      <c r="H11" s="115"/>
      <c r="I11" s="115"/>
      <c r="J11" s="115"/>
      <c r="K11" s="115"/>
      <c r="L11" s="115"/>
      <c r="M11" s="115"/>
      <c r="N11" s="115"/>
      <c r="O11" s="115"/>
      <c r="P11" s="115"/>
      <c r="Q11" s="115"/>
      <c r="R11" s="115"/>
      <c r="S11" s="115"/>
    </row>
  </sheetData>
  <mergeCells count="19">
    <mergeCell ref="A3:S3"/>
    <mergeCell ref="A4:H4"/>
    <mergeCell ref="I5:S5"/>
    <mergeCell ref="N6:S6"/>
    <mergeCell ref="A10:G10"/>
    <mergeCell ref="A11:S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  <mergeCell ref="L6:L7"/>
    <mergeCell ref="M6:M7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T11"/>
  <sheetViews>
    <sheetView showZeros="0" workbookViewId="0">
      <pane ySplit="1" topLeftCell="A2" activePane="bottomLeft" state="frozen"/>
      <selection/>
      <selection pane="bottomLeft" activeCell="A11" sqref="A11"/>
    </sheetView>
  </sheetViews>
  <sheetFormatPr defaultColWidth="9.12962962962963" defaultRowHeight="14.25" customHeight="1"/>
  <cols>
    <col min="1" max="5" width="39.1296296296296" customWidth="1"/>
    <col min="6" max="6" width="27.6296296296296" customWidth="1"/>
    <col min="7" max="7" width="28.6296296296296" customWidth="1"/>
    <col min="8" max="8" width="28.1296296296296" customWidth="1"/>
    <col min="9" max="9" width="39.1296296296296" customWidth="1"/>
    <col min="10" max="18" width="20.3796296296296" customWidth="1"/>
    <col min="19" max="20" width="20.25" customWidth="1"/>
  </cols>
  <sheetData>
    <row r="1" customHeight="1" spans="1:20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ht="16.5" customHeight="1" spans="1:20">
      <c r="A2" s="75"/>
      <c r="B2" s="82"/>
      <c r="C2" s="82"/>
      <c r="D2" s="82"/>
      <c r="E2" s="82"/>
      <c r="F2" s="82"/>
      <c r="G2" s="82"/>
      <c r="H2" s="75"/>
      <c r="I2" s="75"/>
      <c r="J2" s="75"/>
      <c r="K2" s="75"/>
      <c r="L2" s="75"/>
      <c r="M2" s="75"/>
      <c r="N2" s="97"/>
      <c r="O2" s="75"/>
      <c r="P2" s="75"/>
      <c r="Q2" s="82"/>
      <c r="R2" s="75"/>
      <c r="S2" s="105"/>
      <c r="T2" s="105" t="s">
        <v>352</v>
      </c>
    </row>
    <row r="3" ht="41.25" customHeight="1" spans="1:20">
      <c r="A3" s="71" t="str">
        <f>"2025"&amp;"年部门政府购买服务预算表"</f>
        <v>2025年部门政府购买服务预算表</v>
      </c>
      <c r="B3" s="65"/>
      <c r="C3" s="65"/>
      <c r="D3" s="65"/>
      <c r="E3" s="65"/>
      <c r="F3" s="65"/>
      <c r="G3" s="65"/>
      <c r="H3" s="83"/>
      <c r="I3" s="83"/>
      <c r="J3" s="83"/>
      <c r="K3" s="83"/>
      <c r="L3" s="83"/>
      <c r="M3" s="83"/>
      <c r="N3" s="98"/>
      <c r="O3" s="83"/>
      <c r="P3" s="83"/>
      <c r="Q3" s="65"/>
      <c r="R3" s="83"/>
      <c r="S3" s="98"/>
      <c r="T3" s="65"/>
    </row>
    <row r="4" ht="22.5" customHeight="1" spans="1:20">
      <c r="A4" s="72" t="str">
        <f>"单位名称："&amp;"宜良县马街镇人民政府"</f>
        <v>单位名称：宜良县马街镇人民政府</v>
      </c>
      <c r="B4" s="84"/>
      <c r="C4" s="84"/>
      <c r="D4" s="84"/>
      <c r="E4" s="84"/>
      <c r="F4" s="84"/>
      <c r="G4" s="84"/>
      <c r="H4" s="73"/>
      <c r="I4" s="73"/>
      <c r="J4" s="73"/>
      <c r="K4" s="73"/>
      <c r="L4" s="73"/>
      <c r="M4" s="73"/>
      <c r="N4" s="97"/>
      <c r="O4" s="75"/>
      <c r="P4" s="75"/>
      <c r="Q4" s="82"/>
      <c r="R4" s="75"/>
      <c r="S4" s="106"/>
      <c r="T4" s="105" t="s">
        <v>1</v>
      </c>
    </row>
    <row r="5" ht="24" customHeight="1" spans="1:20">
      <c r="A5" s="10" t="s">
        <v>211</v>
      </c>
      <c r="B5" s="85" t="s">
        <v>212</v>
      </c>
      <c r="C5" s="85" t="s">
        <v>341</v>
      </c>
      <c r="D5" s="85" t="s">
        <v>353</v>
      </c>
      <c r="E5" s="85" t="s">
        <v>354</v>
      </c>
      <c r="F5" s="85" t="s">
        <v>355</v>
      </c>
      <c r="G5" s="85" t="s">
        <v>356</v>
      </c>
      <c r="H5" s="86" t="s">
        <v>357</v>
      </c>
      <c r="I5" s="86" t="s">
        <v>358</v>
      </c>
      <c r="J5" s="99" t="s">
        <v>219</v>
      </c>
      <c r="K5" s="99"/>
      <c r="L5" s="99"/>
      <c r="M5" s="99"/>
      <c r="N5" s="100"/>
      <c r="O5" s="99"/>
      <c r="P5" s="99"/>
      <c r="Q5" s="79"/>
      <c r="R5" s="99"/>
      <c r="S5" s="100"/>
      <c r="T5" s="80"/>
    </row>
    <row r="6" ht="24" customHeight="1" spans="1:20">
      <c r="A6" s="15"/>
      <c r="B6" s="87"/>
      <c r="C6" s="87"/>
      <c r="D6" s="87"/>
      <c r="E6" s="87"/>
      <c r="F6" s="87"/>
      <c r="G6" s="87"/>
      <c r="H6" s="88"/>
      <c r="I6" s="88"/>
      <c r="J6" s="88" t="s">
        <v>55</v>
      </c>
      <c r="K6" s="88" t="s">
        <v>58</v>
      </c>
      <c r="L6" s="88" t="s">
        <v>347</v>
      </c>
      <c r="M6" s="88" t="s">
        <v>348</v>
      </c>
      <c r="N6" s="101" t="s">
        <v>349</v>
      </c>
      <c r="O6" s="102" t="s">
        <v>350</v>
      </c>
      <c r="P6" s="102"/>
      <c r="Q6" s="107"/>
      <c r="R6" s="102"/>
      <c r="S6" s="108"/>
      <c r="T6" s="89"/>
    </row>
    <row r="7" ht="54" customHeight="1" spans="1:20">
      <c r="A7" s="18"/>
      <c r="B7" s="89"/>
      <c r="C7" s="89"/>
      <c r="D7" s="89"/>
      <c r="E7" s="89"/>
      <c r="F7" s="89"/>
      <c r="G7" s="89"/>
      <c r="H7" s="90"/>
      <c r="I7" s="90"/>
      <c r="J7" s="90"/>
      <c r="K7" s="90" t="s">
        <v>57</v>
      </c>
      <c r="L7" s="90"/>
      <c r="M7" s="90"/>
      <c r="N7" s="103"/>
      <c r="O7" s="90" t="s">
        <v>57</v>
      </c>
      <c r="P7" s="90" t="s">
        <v>64</v>
      </c>
      <c r="Q7" s="89" t="s">
        <v>65</v>
      </c>
      <c r="R7" s="90" t="s">
        <v>66</v>
      </c>
      <c r="S7" s="103" t="s">
        <v>67</v>
      </c>
      <c r="T7" s="89" t="s">
        <v>68</v>
      </c>
    </row>
    <row r="8" ht="17.25" customHeight="1" spans="1:20">
      <c r="A8" s="19">
        <v>1</v>
      </c>
      <c r="B8" s="89">
        <v>2</v>
      </c>
      <c r="C8" s="19">
        <v>3</v>
      </c>
      <c r="D8" s="19">
        <v>4</v>
      </c>
      <c r="E8" s="89">
        <v>5</v>
      </c>
      <c r="F8" s="19">
        <v>6</v>
      </c>
      <c r="G8" s="19">
        <v>7</v>
      </c>
      <c r="H8" s="89">
        <v>8</v>
      </c>
      <c r="I8" s="19">
        <v>9</v>
      </c>
      <c r="J8" s="19">
        <v>10</v>
      </c>
      <c r="K8" s="89">
        <v>11</v>
      </c>
      <c r="L8" s="19">
        <v>12</v>
      </c>
      <c r="M8" s="19">
        <v>13</v>
      </c>
      <c r="N8" s="89">
        <v>14</v>
      </c>
      <c r="O8" s="19">
        <v>15</v>
      </c>
      <c r="P8" s="19">
        <v>16</v>
      </c>
      <c r="Q8" s="89">
        <v>17</v>
      </c>
      <c r="R8" s="19">
        <v>18</v>
      </c>
      <c r="S8" s="19">
        <v>19</v>
      </c>
      <c r="T8" s="19">
        <v>20</v>
      </c>
    </row>
    <row r="9" ht="21" customHeight="1" spans="1:20">
      <c r="A9" s="91"/>
      <c r="B9" s="92"/>
      <c r="C9" s="92"/>
      <c r="D9" s="92"/>
      <c r="E9" s="92"/>
      <c r="F9" s="92"/>
      <c r="G9" s="92"/>
      <c r="H9" s="93"/>
      <c r="I9" s="93"/>
      <c r="J9" s="78"/>
      <c r="K9" s="78"/>
      <c r="L9" s="78"/>
      <c r="M9" s="78"/>
      <c r="N9" s="78"/>
      <c r="O9" s="78"/>
      <c r="P9" s="78"/>
      <c r="Q9" s="78"/>
      <c r="R9" s="78"/>
      <c r="S9" s="78"/>
      <c r="T9" s="78"/>
    </row>
    <row r="10" ht="21" customHeight="1" spans="1:20">
      <c r="A10" s="94" t="s">
        <v>201</v>
      </c>
      <c r="B10" s="95"/>
      <c r="C10" s="95"/>
      <c r="D10" s="95"/>
      <c r="E10" s="95"/>
      <c r="F10" s="95"/>
      <c r="G10" s="95"/>
      <c r="H10" s="96"/>
      <c r="I10" s="104"/>
      <c r="J10" s="78"/>
      <c r="K10" s="78"/>
      <c r="L10" s="78"/>
      <c r="M10" s="78"/>
      <c r="N10" s="78"/>
      <c r="O10" s="78"/>
      <c r="P10" s="78"/>
      <c r="Q10" s="78"/>
      <c r="R10" s="78"/>
      <c r="S10" s="78"/>
      <c r="T10" s="78"/>
    </row>
    <row r="11" customHeight="1" spans="1:1">
      <c r="A11" t="s">
        <v>339</v>
      </c>
    </row>
  </sheetData>
  <mergeCells count="19">
    <mergeCell ref="A3:T3"/>
    <mergeCell ref="A4:I4"/>
    <mergeCell ref="J5:T5"/>
    <mergeCell ref="O6:T6"/>
    <mergeCell ref="A10:I10"/>
    <mergeCell ref="A5:A7"/>
    <mergeCell ref="B5:B7"/>
    <mergeCell ref="C5:C7"/>
    <mergeCell ref="D5:D7"/>
    <mergeCell ref="E5:E7"/>
    <mergeCell ref="F5:F7"/>
    <mergeCell ref="G5:G7"/>
    <mergeCell ref="H5:H7"/>
    <mergeCell ref="I5:I7"/>
    <mergeCell ref="J6:J7"/>
    <mergeCell ref="K6:K7"/>
    <mergeCell ref="L6:L7"/>
    <mergeCell ref="M6:M7"/>
    <mergeCell ref="N6:N7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10"/>
  <sheetViews>
    <sheetView showZeros="0" workbookViewId="0">
      <pane ySplit="1" topLeftCell="A2" activePane="bottomLeft" state="frozen"/>
      <selection/>
      <selection pane="bottomLeft" activeCell="D20" sqref="D20"/>
    </sheetView>
  </sheetViews>
  <sheetFormatPr defaultColWidth="9.12962962962963" defaultRowHeight="14.25" customHeight="1"/>
  <cols>
    <col min="1" max="1" width="37.75" customWidth="1"/>
    <col min="2" max="24" width="20" customWidth="1"/>
  </cols>
  <sheetData>
    <row r="1" customHeight="1" spans="1:2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ht="17.25" customHeight="1" spans="4:24">
      <c r="D2" s="70"/>
      <c r="W2" s="3"/>
      <c r="X2" s="3" t="s">
        <v>359</v>
      </c>
    </row>
    <row r="3" ht="41.25" customHeight="1" spans="1:24">
      <c r="A3" s="71" t="str">
        <f>"2025"&amp;"年对下转移支付预算表"</f>
        <v>2025年对下转移支付预算表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65"/>
      <c r="X3" s="65"/>
    </row>
    <row r="4" ht="18" customHeight="1" spans="1:24">
      <c r="A4" s="72" t="str">
        <f>"单位名称："&amp;"宜良县马街镇人民政府"</f>
        <v>单位名称：宜良县马街镇人民政府</v>
      </c>
      <c r="B4" s="73"/>
      <c r="C4" s="73"/>
      <c r="D4" s="74"/>
      <c r="E4" s="75"/>
      <c r="F4" s="75"/>
      <c r="G4" s="75"/>
      <c r="H4" s="75"/>
      <c r="I4" s="75"/>
      <c r="W4" s="8"/>
      <c r="X4" s="8" t="s">
        <v>1</v>
      </c>
    </row>
    <row r="5" ht="19.5" customHeight="1" spans="1:24">
      <c r="A5" s="28" t="s">
        <v>360</v>
      </c>
      <c r="B5" s="11" t="s">
        <v>219</v>
      </c>
      <c r="C5" s="12"/>
      <c r="D5" s="12"/>
      <c r="E5" s="11" t="s">
        <v>361</v>
      </c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79"/>
      <c r="X5" s="80"/>
    </row>
    <row r="6" ht="40.5" customHeight="1" spans="1:24">
      <c r="A6" s="19"/>
      <c r="B6" s="29" t="s">
        <v>55</v>
      </c>
      <c r="C6" s="10" t="s">
        <v>58</v>
      </c>
      <c r="D6" s="76" t="s">
        <v>347</v>
      </c>
      <c r="E6" s="48" t="s">
        <v>362</v>
      </c>
      <c r="F6" s="48" t="s">
        <v>363</v>
      </c>
      <c r="G6" s="48" t="s">
        <v>364</v>
      </c>
      <c r="H6" s="48" t="s">
        <v>365</v>
      </c>
      <c r="I6" s="48" t="s">
        <v>366</v>
      </c>
      <c r="J6" s="48" t="s">
        <v>367</v>
      </c>
      <c r="K6" s="48" t="s">
        <v>368</v>
      </c>
      <c r="L6" s="48" t="s">
        <v>369</v>
      </c>
      <c r="M6" s="48" t="s">
        <v>370</v>
      </c>
      <c r="N6" s="48" t="s">
        <v>371</v>
      </c>
      <c r="O6" s="48" t="s">
        <v>372</v>
      </c>
      <c r="P6" s="48" t="s">
        <v>373</v>
      </c>
      <c r="Q6" s="48" t="s">
        <v>374</v>
      </c>
      <c r="R6" s="48" t="s">
        <v>375</v>
      </c>
      <c r="S6" s="48" t="s">
        <v>376</v>
      </c>
      <c r="T6" s="48" t="s">
        <v>377</v>
      </c>
      <c r="U6" s="48" t="s">
        <v>378</v>
      </c>
      <c r="V6" s="48" t="s">
        <v>379</v>
      </c>
      <c r="W6" s="48" t="s">
        <v>380</v>
      </c>
      <c r="X6" s="81" t="s">
        <v>381</v>
      </c>
    </row>
    <row r="7" ht="19.5" customHeight="1" spans="1:24">
      <c r="A7" s="20">
        <v>1</v>
      </c>
      <c r="B7" s="20">
        <v>2</v>
      </c>
      <c r="C7" s="20">
        <v>3</v>
      </c>
      <c r="D7" s="77">
        <v>4</v>
      </c>
      <c r="E7" s="36">
        <v>5</v>
      </c>
      <c r="F7" s="20">
        <v>6</v>
      </c>
      <c r="G7" s="20">
        <v>7</v>
      </c>
      <c r="H7" s="77">
        <v>8</v>
      </c>
      <c r="I7" s="20">
        <v>9</v>
      </c>
      <c r="J7" s="20">
        <v>10</v>
      </c>
      <c r="K7" s="20">
        <v>11</v>
      </c>
      <c r="L7" s="77">
        <v>12</v>
      </c>
      <c r="M7" s="20">
        <v>13</v>
      </c>
      <c r="N7" s="20">
        <v>14</v>
      </c>
      <c r="O7" s="20">
        <v>15</v>
      </c>
      <c r="P7" s="77">
        <v>16</v>
      </c>
      <c r="Q7" s="20">
        <v>17</v>
      </c>
      <c r="R7" s="20">
        <v>18</v>
      </c>
      <c r="S7" s="20">
        <v>19</v>
      </c>
      <c r="T7" s="77">
        <v>20</v>
      </c>
      <c r="U7" s="77">
        <v>21</v>
      </c>
      <c r="V7" s="77">
        <v>22</v>
      </c>
      <c r="W7" s="36">
        <v>23</v>
      </c>
      <c r="X7" s="36">
        <v>24</v>
      </c>
    </row>
    <row r="8" ht="19.5" customHeight="1" spans="1:24">
      <c r="A8" s="30"/>
      <c r="B8" s="78"/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  <c r="O8" s="78"/>
      <c r="P8" s="78"/>
      <c r="Q8" s="78"/>
      <c r="R8" s="78"/>
      <c r="S8" s="78"/>
      <c r="T8" s="78"/>
      <c r="U8" s="78"/>
      <c r="V8" s="78"/>
      <c r="W8" s="78"/>
      <c r="X8" s="78"/>
    </row>
    <row r="9" ht="19.5" customHeight="1" spans="1:24">
      <c r="A9" s="68"/>
      <c r="B9" s="78"/>
      <c r="C9" s="78"/>
      <c r="D9" s="78"/>
      <c r="E9" s="78"/>
      <c r="F9" s="78"/>
      <c r="G9" s="78"/>
      <c r="H9" s="78"/>
      <c r="I9" s="78"/>
      <c r="J9" s="78"/>
      <c r="K9" s="78"/>
      <c r="L9" s="78"/>
      <c r="M9" s="78"/>
      <c r="N9" s="78"/>
      <c r="O9" s="78"/>
      <c r="P9" s="78"/>
      <c r="Q9" s="78"/>
      <c r="R9" s="78"/>
      <c r="S9" s="78"/>
      <c r="T9" s="78"/>
      <c r="U9" s="78"/>
      <c r="V9" s="78"/>
      <c r="W9" s="78"/>
      <c r="X9" s="78"/>
    </row>
    <row r="10" customHeight="1" spans="1:1">
      <c r="A10" t="s">
        <v>339</v>
      </c>
    </row>
  </sheetData>
  <mergeCells count="5">
    <mergeCell ref="A3:X3"/>
    <mergeCell ref="A4:I4"/>
    <mergeCell ref="B5:D5"/>
    <mergeCell ref="E5:X5"/>
    <mergeCell ref="A5:A6"/>
  </mergeCells>
  <printOptions horizontalCentered="1"/>
  <pageMargins left="0.96" right="0.96" top="0.72" bottom="0.72" header="0" footer="0"/>
  <pageSetup paperSize="9" scale="57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9"/>
  <sheetViews>
    <sheetView showZeros="0" workbookViewId="0">
      <pane ySplit="1" topLeftCell="A2" activePane="bottomLeft" state="frozen"/>
      <selection/>
      <selection pane="bottomLeft" activeCell="A9" sqref="A9"/>
    </sheetView>
  </sheetViews>
  <sheetFormatPr defaultColWidth="9.12962962962963" defaultRowHeight="12" customHeight="1"/>
  <cols>
    <col min="1" max="1" width="34.25" customWidth="1"/>
    <col min="2" max="2" width="29" customWidth="1"/>
    <col min="3" max="5" width="23.6296296296296" customWidth="1"/>
    <col min="6" max="6" width="11.25" customWidth="1"/>
    <col min="7" max="7" width="25.1296296296296" customWidth="1"/>
    <col min="8" max="8" width="15.6296296296296" customWidth="1"/>
    <col min="9" max="9" width="13.3796296296296" customWidth="1"/>
    <col min="10" max="10" width="18.8796296296296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6.5" customHeight="1" spans="10:10">
      <c r="J2" s="3" t="s">
        <v>382</v>
      </c>
    </row>
    <row r="3" ht="41.25" customHeight="1" spans="1:10">
      <c r="A3" s="64" t="str">
        <f>"2025"&amp;"年对下转移支付绩效目标表"</f>
        <v>2025年对下转移支付绩效目标表</v>
      </c>
      <c r="B3" s="4"/>
      <c r="C3" s="4"/>
      <c r="D3" s="4"/>
      <c r="E3" s="4"/>
      <c r="F3" s="65"/>
      <c r="G3" s="4"/>
      <c r="H3" s="65"/>
      <c r="I3" s="65"/>
      <c r="J3" s="4"/>
    </row>
    <row r="4" ht="17.25" customHeight="1" spans="1:1">
      <c r="A4" s="5" t="str">
        <f>"单位名称："&amp;"宜良县马街镇人民政府"</f>
        <v>单位名称：宜良县马街镇人民政府</v>
      </c>
    </row>
    <row r="5" ht="44.25" customHeight="1" spans="1:10">
      <c r="A5" s="66" t="s">
        <v>360</v>
      </c>
      <c r="B5" s="66" t="s">
        <v>308</v>
      </c>
      <c r="C5" s="66" t="s">
        <v>309</v>
      </c>
      <c r="D5" s="66" t="s">
        <v>310</v>
      </c>
      <c r="E5" s="66" t="s">
        <v>311</v>
      </c>
      <c r="F5" s="67" t="s">
        <v>312</v>
      </c>
      <c r="G5" s="66" t="s">
        <v>313</v>
      </c>
      <c r="H5" s="67" t="s">
        <v>314</v>
      </c>
      <c r="I5" s="67" t="s">
        <v>315</v>
      </c>
      <c r="J5" s="66" t="s">
        <v>316</v>
      </c>
    </row>
    <row r="6" ht="14.25" customHeight="1" spans="1:10">
      <c r="A6" s="66">
        <v>1</v>
      </c>
      <c r="B6" s="66">
        <v>2</v>
      </c>
      <c r="C6" s="66">
        <v>3</v>
      </c>
      <c r="D6" s="66">
        <v>4</v>
      </c>
      <c r="E6" s="66">
        <v>5</v>
      </c>
      <c r="F6" s="67">
        <v>6</v>
      </c>
      <c r="G6" s="66">
        <v>7</v>
      </c>
      <c r="H6" s="67">
        <v>8</v>
      </c>
      <c r="I6" s="67">
        <v>9</v>
      </c>
      <c r="J6" s="66">
        <v>10</v>
      </c>
    </row>
    <row r="7" ht="42" customHeight="1" spans="1:10">
      <c r="A7" s="30"/>
      <c r="B7" s="68"/>
      <c r="C7" s="68"/>
      <c r="D7" s="68"/>
      <c r="E7" s="54"/>
      <c r="F7" s="69"/>
      <c r="G7" s="54"/>
      <c r="H7" s="69"/>
      <c r="I7" s="69"/>
      <c r="J7" s="54"/>
    </row>
    <row r="8" ht="42" customHeight="1" spans="1:10">
      <c r="A8" s="30"/>
      <c r="B8" s="21"/>
      <c r="C8" s="21"/>
      <c r="D8" s="21"/>
      <c r="E8" s="30"/>
      <c r="F8" s="21"/>
      <c r="G8" s="30"/>
      <c r="H8" s="21"/>
      <c r="I8" s="21"/>
      <c r="J8" s="30"/>
    </row>
    <row r="9" customHeight="1" spans="1:1">
      <c r="A9" t="s">
        <v>339</v>
      </c>
    </row>
  </sheetData>
  <mergeCells count="2">
    <mergeCell ref="A3:J3"/>
    <mergeCell ref="A4:H4"/>
  </mergeCells>
  <printOptions horizontalCentered="1"/>
  <pageMargins left="0.96" right="0.96" top="0.72" bottom="0.72" header="0" footer="0"/>
  <pageSetup paperSize="9" scale="6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I10"/>
  <sheetViews>
    <sheetView showZeros="0" workbookViewId="0">
      <pane ySplit="1" topLeftCell="A2" activePane="bottomLeft" state="frozen"/>
      <selection/>
      <selection pane="bottomLeft" activeCell="A10" sqref="A10"/>
    </sheetView>
  </sheetViews>
  <sheetFormatPr defaultColWidth="10.3796296296296" defaultRowHeight="14.25" customHeight="1"/>
  <cols>
    <col min="1" max="3" width="33.75" customWidth="1"/>
    <col min="4" max="4" width="45.6296296296296" customWidth="1"/>
    <col min="5" max="5" width="27.6296296296296" customWidth="1"/>
    <col min="6" max="6" width="21.75" customWidth="1"/>
    <col min="7" max="9" width="26.25" customWidth="1"/>
  </cols>
  <sheetData>
    <row r="1" customHeight="1" spans="1:9">
      <c r="A1" s="1"/>
      <c r="B1" s="1"/>
      <c r="C1" s="1"/>
      <c r="D1" s="1"/>
      <c r="E1" s="1"/>
      <c r="F1" s="1"/>
      <c r="G1" s="1"/>
      <c r="H1" s="1"/>
      <c r="I1" s="1"/>
    </row>
    <row r="2" customHeight="1" spans="1:9">
      <c r="A2" s="38" t="s">
        <v>383</v>
      </c>
      <c r="B2" s="39"/>
      <c r="C2" s="39"/>
      <c r="D2" s="40"/>
      <c r="E2" s="40"/>
      <c r="F2" s="40"/>
      <c r="G2" s="39"/>
      <c r="H2" s="39"/>
      <c r="I2" s="40"/>
    </row>
    <row r="3" ht="41.25" customHeight="1" spans="1:9">
      <c r="A3" s="41" t="str">
        <f>"2025"&amp;"年新增资产配置预算表"</f>
        <v>2025年新增资产配置预算表</v>
      </c>
      <c r="B3" s="42"/>
      <c r="C3" s="42"/>
      <c r="D3" s="43"/>
      <c r="E3" s="43"/>
      <c r="F3" s="43"/>
      <c r="G3" s="42"/>
      <c r="H3" s="42"/>
      <c r="I3" s="43"/>
    </row>
    <row r="4" customHeight="1" spans="1:9">
      <c r="A4" s="44" t="str">
        <f>"单位名称："&amp;"宜良县马街镇人民政府"</f>
        <v>单位名称：宜良县马街镇人民政府</v>
      </c>
      <c r="B4" s="45"/>
      <c r="C4" s="45"/>
      <c r="D4" s="46"/>
      <c r="F4" s="43"/>
      <c r="G4" s="42"/>
      <c r="H4" s="42"/>
      <c r="I4" s="63" t="s">
        <v>1</v>
      </c>
    </row>
    <row r="5" ht="28.5" customHeight="1" spans="1:9">
      <c r="A5" s="47" t="s">
        <v>211</v>
      </c>
      <c r="B5" s="48" t="s">
        <v>212</v>
      </c>
      <c r="C5" s="49" t="s">
        <v>384</v>
      </c>
      <c r="D5" s="47" t="s">
        <v>385</v>
      </c>
      <c r="E5" s="47" t="s">
        <v>386</v>
      </c>
      <c r="F5" s="47" t="s">
        <v>387</v>
      </c>
      <c r="G5" s="48" t="s">
        <v>388</v>
      </c>
      <c r="H5" s="36"/>
      <c r="I5" s="47"/>
    </row>
    <row r="6" ht="21" customHeight="1" spans="1:9">
      <c r="A6" s="49"/>
      <c r="B6" s="50"/>
      <c r="C6" s="50"/>
      <c r="D6" s="51"/>
      <c r="E6" s="50"/>
      <c r="F6" s="50"/>
      <c r="G6" s="48" t="s">
        <v>345</v>
      </c>
      <c r="H6" s="48" t="s">
        <v>389</v>
      </c>
      <c r="I6" s="48" t="s">
        <v>390</v>
      </c>
    </row>
    <row r="7" ht="17.25" customHeight="1" spans="1:9">
      <c r="A7" s="52" t="s">
        <v>83</v>
      </c>
      <c r="B7" s="53" t="s">
        <v>84</v>
      </c>
      <c r="C7" s="52" t="s">
        <v>85</v>
      </c>
      <c r="D7" s="54" t="s">
        <v>86</v>
      </c>
      <c r="E7" s="52" t="s">
        <v>87</v>
      </c>
      <c r="F7" s="53" t="s">
        <v>88</v>
      </c>
      <c r="G7" s="55" t="s">
        <v>89</v>
      </c>
      <c r="H7" s="54" t="s">
        <v>90</v>
      </c>
      <c r="I7" s="54">
        <v>9</v>
      </c>
    </row>
    <row r="8" ht="19.5" customHeight="1" spans="1:9">
      <c r="A8" s="56"/>
      <c r="B8" s="32"/>
      <c r="C8" s="32"/>
      <c r="D8" s="30"/>
      <c r="E8" s="21"/>
      <c r="F8" s="55"/>
      <c r="G8" s="57"/>
      <c r="H8" s="58"/>
      <c r="I8" s="58"/>
    </row>
    <row r="9" ht="19.5" customHeight="1" spans="1:9">
      <c r="A9" s="59" t="s">
        <v>55</v>
      </c>
      <c r="B9" s="60"/>
      <c r="C9" s="60"/>
      <c r="D9" s="61"/>
      <c r="E9" s="62"/>
      <c r="F9" s="62"/>
      <c r="G9" s="57"/>
      <c r="H9" s="58"/>
      <c r="I9" s="58"/>
    </row>
    <row r="10" customHeight="1" spans="1:1">
      <c r="A10" t="s">
        <v>339</v>
      </c>
    </row>
  </sheetData>
  <mergeCells count="11">
    <mergeCell ref="A2:I2"/>
    <mergeCell ref="A3:I3"/>
    <mergeCell ref="A4:C4"/>
    <mergeCell ref="G5:I5"/>
    <mergeCell ref="A9:F9"/>
    <mergeCell ref="A5:A6"/>
    <mergeCell ref="B5:B6"/>
    <mergeCell ref="C5:C6"/>
    <mergeCell ref="D5:D6"/>
    <mergeCell ref="E5:E6"/>
    <mergeCell ref="F5:F6"/>
  </mergeCells>
  <pageMargins left="0.67" right="0.67" top="0.72" bottom="0.72" header="0.28" footer="0.28"/>
  <pageSetup paperSize="9" fitToWidth="0" fitToHeight="0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12"/>
  <sheetViews>
    <sheetView showZeros="0" workbookViewId="0">
      <pane ySplit="1" topLeftCell="A2" activePane="bottomLeft" state="frozen"/>
      <selection/>
      <selection pane="bottomLeft" activeCell="A12" sqref="A12"/>
    </sheetView>
  </sheetViews>
  <sheetFormatPr defaultColWidth="9.12962962962963" defaultRowHeight="14.25" customHeight="1"/>
  <cols>
    <col min="1" max="1" width="19.25" customWidth="1"/>
    <col min="2" max="2" width="33.8796296296296" customWidth="1"/>
    <col min="3" max="3" width="23.8796296296296" customWidth="1"/>
    <col min="4" max="4" width="11.1296296296296" customWidth="1"/>
    <col min="5" max="5" width="17.75" customWidth="1"/>
    <col min="6" max="6" width="9.87962962962963" customWidth="1"/>
    <col min="7" max="7" width="17.75" customWidth="1"/>
    <col min="8" max="11" width="23.1296296296296" customWidth="1"/>
  </cols>
  <sheetData>
    <row r="1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customHeight="1" spans="4:11">
      <c r="D2" s="2"/>
      <c r="E2" s="2"/>
      <c r="F2" s="2"/>
      <c r="G2" s="2"/>
      <c r="K2" s="3" t="s">
        <v>391</v>
      </c>
    </row>
    <row r="3" ht="41.25" customHeight="1" spans="1:11">
      <c r="A3" s="4" t="str">
        <f>"2025"&amp;"年上级转移支付补助项目支出预算表"</f>
        <v>2025年上级转移支付补助项目支出预算表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ht="13.5" customHeight="1" spans="1:11">
      <c r="A4" s="5" t="str">
        <f>"单位名称："&amp;"宜良县马街镇人民政府"</f>
        <v>单位名称：宜良县马街镇人民政府</v>
      </c>
      <c r="B4" s="6"/>
      <c r="C4" s="6"/>
      <c r="D4" s="6"/>
      <c r="E4" s="6"/>
      <c r="F4" s="6"/>
      <c r="G4" s="6"/>
      <c r="H4" s="7"/>
      <c r="I4" s="7"/>
      <c r="J4" s="7"/>
      <c r="K4" s="8" t="s">
        <v>1</v>
      </c>
    </row>
    <row r="5" ht="21.75" customHeight="1" spans="1:11">
      <c r="A5" s="9" t="s">
        <v>301</v>
      </c>
      <c r="B5" s="9" t="s">
        <v>214</v>
      </c>
      <c r="C5" s="9" t="s">
        <v>302</v>
      </c>
      <c r="D5" s="10" t="s">
        <v>215</v>
      </c>
      <c r="E5" s="10" t="s">
        <v>216</v>
      </c>
      <c r="F5" s="10" t="s">
        <v>303</v>
      </c>
      <c r="G5" s="10" t="s">
        <v>304</v>
      </c>
      <c r="H5" s="28" t="s">
        <v>55</v>
      </c>
      <c r="I5" s="11" t="s">
        <v>392</v>
      </c>
      <c r="J5" s="12"/>
      <c r="K5" s="13"/>
    </row>
    <row r="6" ht="21.75" customHeight="1" spans="1:11">
      <c r="A6" s="14"/>
      <c r="B6" s="14"/>
      <c r="C6" s="14"/>
      <c r="D6" s="15"/>
      <c r="E6" s="15"/>
      <c r="F6" s="15"/>
      <c r="G6" s="15"/>
      <c r="H6" s="29"/>
      <c r="I6" s="10" t="s">
        <v>58</v>
      </c>
      <c r="J6" s="10" t="s">
        <v>59</v>
      </c>
      <c r="K6" s="10" t="s">
        <v>60</v>
      </c>
    </row>
    <row r="7" ht="40.5" customHeight="1" spans="1:11">
      <c r="A7" s="17"/>
      <c r="B7" s="17"/>
      <c r="C7" s="17"/>
      <c r="D7" s="18"/>
      <c r="E7" s="18"/>
      <c r="F7" s="18"/>
      <c r="G7" s="18"/>
      <c r="H7" s="19"/>
      <c r="I7" s="18" t="s">
        <v>57</v>
      </c>
      <c r="J7" s="18"/>
      <c r="K7" s="18"/>
    </row>
    <row r="8" ht="15" customHeight="1" spans="1:11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  <c r="H8" s="20">
        <v>8</v>
      </c>
      <c r="I8" s="20">
        <v>9</v>
      </c>
      <c r="J8" s="36">
        <v>10</v>
      </c>
      <c r="K8" s="36">
        <v>11</v>
      </c>
    </row>
    <row r="9" ht="18.75" customHeight="1" spans="1:11">
      <c r="A9" s="30"/>
      <c r="B9" s="21"/>
      <c r="C9" s="30"/>
      <c r="D9" s="30"/>
      <c r="E9" s="30"/>
      <c r="F9" s="30"/>
      <c r="G9" s="30"/>
      <c r="H9" s="31"/>
      <c r="I9" s="37"/>
      <c r="J9" s="37"/>
      <c r="K9" s="31"/>
    </row>
    <row r="10" ht="18.75" customHeight="1" spans="1:11">
      <c r="A10" s="32"/>
      <c r="B10" s="21"/>
      <c r="C10" s="21"/>
      <c r="D10" s="21"/>
      <c r="E10" s="21"/>
      <c r="F10" s="21"/>
      <c r="G10" s="21"/>
      <c r="H10" s="23"/>
      <c r="I10" s="23"/>
      <c r="J10" s="23"/>
      <c r="K10" s="31"/>
    </row>
    <row r="11" ht="18.75" customHeight="1" spans="1:11">
      <c r="A11" s="33" t="s">
        <v>201</v>
      </c>
      <c r="B11" s="34"/>
      <c r="C11" s="34"/>
      <c r="D11" s="34"/>
      <c r="E11" s="34"/>
      <c r="F11" s="34"/>
      <c r="G11" s="35"/>
      <c r="H11" s="23"/>
      <c r="I11" s="23"/>
      <c r="J11" s="23"/>
      <c r="K11" s="31"/>
    </row>
    <row r="12" customHeight="1" spans="1:1">
      <c r="A12" t="s">
        <v>339</v>
      </c>
    </row>
  </sheetData>
  <mergeCells count="15">
    <mergeCell ref="A3:K3"/>
    <mergeCell ref="A4:G4"/>
    <mergeCell ref="I5:K5"/>
    <mergeCell ref="A11:G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12"/>
  <sheetViews>
    <sheetView showZeros="0" workbookViewId="0">
      <pane ySplit="1" topLeftCell="A2" activePane="bottomLeft" state="frozen"/>
      <selection/>
      <selection pane="bottomLeft" activeCell="A12" sqref="A12"/>
    </sheetView>
  </sheetViews>
  <sheetFormatPr defaultColWidth="9.12962962962963" defaultRowHeight="14.25" customHeight="1" outlineLevelCol="6"/>
  <cols>
    <col min="1" max="1" width="35.25" customWidth="1"/>
    <col min="2" max="4" width="28" customWidth="1"/>
    <col min="5" max="7" width="23.8796296296296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3.5" customHeight="1" spans="4:7">
      <c r="D2" s="2"/>
      <c r="G2" s="3" t="s">
        <v>393</v>
      </c>
    </row>
    <row r="3" ht="41.25" customHeight="1" spans="1:7">
      <c r="A3" s="4" t="str">
        <f>"2025"&amp;"年部门项目中期规划预算表"</f>
        <v>2025年部门项目中期规划预算表</v>
      </c>
      <c r="B3" s="4"/>
      <c r="C3" s="4"/>
      <c r="D3" s="4"/>
      <c r="E3" s="4"/>
      <c r="F3" s="4"/>
      <c r="G3" s="4"/>
    </row>
    <row r="4" ht="13.5" customHeight="1" spans="1:7">
      <c r="A4" s="5" t="str">
        <f>"单位名称："&amp;"宜良县马街镇人民政府"</f>
        <v>单位名称：宜良县马街镇人民政府</v>
      </c>
      <c r="B4" s="6"/>
      <c r="C4" s="6"/>
      <c r="D4" s="6"/>
      <c r="E4" s="7"/>
      <c r="F4" s="7"/>
      <c r="G4" s="8" t="s">
        <v>1</v>
      </c>
    </row>
    <row r="5" ht="21.75" customHeight="1" spans="1:7">
      <c r="A5" s="9" t="s">
        <v>302</v>
      </c>
      <c r="B5" s="9" t="s">
        <v>301</v>
      </c>
      <c r="C5" s="9" t="s">
        <v>214</v>
      </c>
      <c r="D5" s="10" t="s">
        <v>394</v>
      </c>
      <c r="E5" s="11" t="s">
        <v>58</v>
      </c>
      <c r="F5" s="12"/>
      <c r="G5" s="13"/>
    </row>
    <row r="6" ht="21.75" customHeight="1" spans="1:7">
      <c r="A6" s="14"/>
      <c r="B6" s="14"/>
      <c r="C6" s="14"/>
      <c r="D6" s="15"/>
      <c r="E6" s="16" t="str">
        <f>"2025"&amp;"年"</f>
        <v>2025年</v>
      </c>
      <c r="F6" s="10" t="str">
        <f>("2025"+1)&amp;"年"</f>
        <v>2026年</v>
      </c>
      <c r="G6" s="10" t="str">
        <f>("2025"+2)&amp;"年"</f>
        <v>2027年</v>
      </c>
    </row>
    <row r="7" ht="40.5" customHeight="1" spans="1:7">
      <c r="A7" s="17"/>
      <c r="B7" s="17"/>
      <c r="C7" s="17"/>
      <c r="D7" s="18"/>
      <c r="E7" s="19"/>
      <c r="F7" s="18" t="s">
        <v>57</v>
      </c>
      <c r="G7" s="18"/>
    </row>
    <row r="8" ht="15" customHeight="1" spans="1:7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</row>
    <row r="9" ht="17.25" customHeight="1" spans="1:7">
      <c r="A9" s="21"/>
      <c r="B9" s="22"/>
      <c r="C9" s="22"/>
      <c r="D9" s="21"/>
      <c r="E9" s="23"/>
      <c r="F9" s="23"/>
      <c r="G9" s="23"/>
    </row>
    <row r="10" ht="18.75" customHeight="1" spans="1:7">
      <c r="A10" s="21"/>
      <c r="B10" s="21"/>
      <c r="C10" s="21"/>
      <c r="D10" s="21"/>
      <c r="E10" s="23"/>
      <c r="F10" s="23"/>
      <c r="G10" s="23"/>
    </row>
    <row r="11" ht="18.75" customHeight="1" spans="1:7">
      <c r="A11" s="24" t="s">
        <v>55</v>
      </c>
      <c r="B11" s="25" t="s">
        <v>395</v>
      </c>
      <c r="C11" s="25"/>
      <c r="D11" s="26"/>
      <c r="E11" s="23"/>
      <c r="F11" s="23"/>
      <c r="G11" s="23"/>
    </row>
    <row r="12" customHeight="1" spans="1:1">
      <c r="A12" s="27" t="s">
        <v>396</v>
      </c>
    </row>
  </sheetData>
  <mergeCells count="11">
    <mergeCell ref="A3:G3"/>
    <mergeCell ref="A4:D4"/>
    <mergeCell ref="E5:G5"/>
    <mergeCell ref="A11:D11"/>
    <mergeCell ref="A5:A7"/>
    <mergeCell ref="B5:B7"/>
    <mergeCell ref="C5:C7"/>
    <mergeCell ref="D5:D7"/>
    <mergeCell ref="E6:E7"/>
    <mergeCell ref="F6:F7"/>
    <mergeCell ref="G6:G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1"/>
  <sheetViews>
    <sheetView showGridLines="0" showZeros="0" workbookViewId="0">
      <pane ySplit="1" topLeftCell="A2" activePane="bottomLeft" state="frozen"/>
      <selection/>
      <selection pane="bottomLeft" activeCell="A1" sqref="A1"/>
    </sheetView>
  </sheetViews>
  <sheetFormatPr defaultColWidth="8.62962962962963" defaultRowHeight="12.75" customHeight="1"/>
  <cols>
    <col min="1" max="1" width="15.8796296296296" customWidth="1"/>
    <col min="2" max="2" width="35" customWidth="1"/>
    <col min="3" max="19" width="22" customWidth="1"/>
  </cols>
  <sheetData>
    <row r="1" customHeight="1" spans="1:1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7.25" customHeight="1" spans="1:1">
      <c r="A2" s="63" t="s">
        <v>52</v>
      </c>
    </row>
    <row r="3" ht="41.25" customHeight="1" spans="1:1">
      <c r="A3" s="41" t="str">
        <f>"2025"&amp;"年部门收入预算表"</f>
        <v>2025年部门收入预算表</v>
      </c>
    </row>
    <row r="4" ht="17.25" customHeight="1" spans="1:19">
      <c r="A4" s="44" t="str">
        <f>"单位名称："&amp;"宜良县马街镇人民政府"</f>
        <v>单位名称：宜良县马街镇人民政府</v>
      </c>
      <c r="S4" s="46" t="s">
        <v>1</v>
      </c>
    </row>
    <row r="5" ht="21.75" customHeight="1" spans="1:19">
      <c r="A5" s="181" t="s">
        <v>53</v>
      </c>
      <c r="B5" s="182" t="s">
        <v>54</v>
      </c>
      <c r="C5" s="182" t="s">
        <v>55</v>
      </c>
      <c r="D5" s="183" t="s">
        <v>56</v>
      </c>
      <c r="E5" s="183"/>
      <c r="F5" s="183"/>
      <c r="G5" s="183"/>
      <c r="H5" s="183"/>
      <c r="I5" s="129"/>
      <c r="J5" s="183"/>
      <c r="K5" s="183"/>
      <c r="L5" s="183"/>
      <c r="M5" s="183"/>
      <c r="N5" s="190"/>
      <c r="O5" s="183" t="s">
        <v>45</v>
      </c>
      <c r="P5" s="183"/>
      <c r="Q5" s="183"/>
      <c r="R5" s="183"/>
      <c r="S5" s="190"/>
    </row>
    <row r="6" ht="27" customHeight="1" spans="1:19">
      <c r="A6" s="184"/>
      <c r="B6" s="185"/>
      <c r="C6" s="185"/>
      <c r="D6" s="185" t="s">
        <v>57</v>
      </c>
      <c r="E6" s="185" t="s">
        <v>58</v>
      </c>
      <c r="F6" s="185" t="s">
        <v>59</v>
      </c>
      <c r="G6" s="185" t="s">
        <v>60</v>
      </c>
      <c r="H6" s="185" t="s">
        <v>61</v>
      </c>
      <c r="I6" s="191" t="s">
        <v>62</v>
      </c>
      <c r="J6" s="192"/>
      <c r="K6" s="192"/>
      <c r="L6" s="192"/>
      <c r="M6" s="192"/>
      <c r="N6" s="193"/>
      <c r="O6" s="185" t="s">
        <v>57</v>
      </c>
      <c r="P6" s="185" t="s">
        <v>58</v>
      </c>
      <c r="Q6" s="185" t="s">
        <v>59</v>
      </c>
      <c r="R6" s="185" t="s">
        <v>60</v>
      </c>
      <c r="S6" s="185" t="s">
        <v>63</v>
      </c>
    </row>
    <row r="7" ht="30" customHeight="1" spans="1:19">
      <c r="A7" s="186"/>
      <c r="B7" s="104"/>
      <c r="C7" s="113"/>
      <c r="D7" s="113"/>
      <c r="E7" s="113"/>
      <c r="F7" s="113"/>
      <c r="G7" s="113"/>
      <c r="H7" s="113"/>
      <c r="I7" s="69" t="s">
        <v>57</v>
      </c>
      <c r="J7" s="193" t="s">
        <v>64</v>
      </c>
      <c r="K7" s="193" t="s">
        <v>65</v>
      </c>
      <c r="L7" s="193" t="s">
        <v>66</v>
      </c>
      <c r="M7" s="193" t="s">
        <v>67</v>
      </c>
      <c r="N7" s="193" t="s">
        <v>68</v>
      </c>
      <c r="O7" s="194"/>
      <c r="P7" s="194"/>
      <c r="Q7" s="194"/>
      <c r="R7" s="194"/>
      <c r="S7" s="113"/>
    </row>
    <row r="8" ht="15" customHeight="1" spans="1:19">
      <c r="A8" s="187">
        <v>1</v>
      </c>
      <c r="B8" s="187">
        <v>2</v>
      </c>
      <c r="C8" s="187">
        <v>3</v>
      </c>
      <c r="D8" s="187">
        <v>4</v>
      </c>
      <c r="E8" s="187">
        <v>5</v>
      </c>
      <c r="F8" s="187">
        <v>6</v>
      </c>
      <c r="G8" s="187">
        <v>7</v>
      </c>
      <c r="H8" s="187">
        <v>8</v>
      </c>
      <c r="I8" s="69">
        <v>9</v>
      </c>
      <c r="J8" s="187">
        <v>10</v>
      </c>
      <c r="K8" s="187">
        <v>11</v>
      </c>
      <c r="L8" s="187">
        <v>12</v>
      </c>
      <c r="M8" s="187">
        <v>13</v>
      </c>
      <c r="N8" s="187">
        <v>14</v>
      </c>
      <c r="O8" s="187">
        <v>15</v>
      </c>
      <c r="P8" s="187">
        <v>16</v>
      </c>
      <c r="Q8" s="187">
        <v>17</v>
      </c>
      <c r="R8" s="187">
        <v>18</v>
      </c>
      <c r="S8" s="187">
        <v>19</v>
      </c>
    </row>
    <row r="9" ht="18" customHeight="1" spans="1:19">
      <c r="A9" s="21" t="s">
        <v>69</v>
      </c>
      <c r="B9" s="21" t="s">
        <v>70</v>
      </c>
      <c r="C9" s="78">
        <v>15584310.42</v>
      </c>
      <c r="D9" s="78">
        <v>15584310.42</v>
      </c>
      <c r="E9" s="78">
        <v>15584310.42</v>
      </c>
      <c r="F9" s="78"/>
      <c r="G9" s="78"/>
      <c r="H9" s="78"/>
      <c r="I9" s="78"/>
      <c r="J9" s="78"/>
      <c r="K9" s="78"/>
      <c r="L9" s="78"/>
      <c r="M9" s="78"/>
      <c r="N9" s="78"/>
      <c r="O9" s="78"/>
      <c r="P9" s="78"/>
      <c r="Q9" s="78"/>
      <c r="R9" s="78"/>
      <c r="S9" s="78"/>
    </row>
    <row r="10" ht="18" customHeight="1" spans="1:19">
      <c r="A10" s="188" t="s">
        <v>71</v>
      </c>
      <c r="B10" s="188" t="s">
        <v>70</v>
      </c>
      <c r="C10" s="78">
        <v>15584310.42</v>
      </c>
      <c r="D10" s="78">
        <v>15584310.42</v>
      </c>
      <c r="E10" s="78">
        <v>15584310.42</v>
      </c>
      <c r="F10" s="78"/>
      <c r="G10" s="78"/>
      <c r="H10" s="78"/>
      <c r="I10" s="78"/>
      <c r="J10" s="78"/>
      <c r="K10" s="78"/>
      <c r="L10" s="78"/>
      <c r="M10" s="78"/>
      <c r="N10" s="78"/>
      <c r="O10" s="78"/>
      <c r="P10" s="78"/>
      <c r="Q10" s="78"/>
      <c r="R10" s="78"/>
      <c r="S10" s="78"/>
    </row>
    <row r="11" ht="18" customHeight="1" spans="1:19">
      <c r="A11" s="49" t="s">
        <v>55</v>
      </c>
      <c r="B11" s="189"/>
      <c r="C11" s="78">
        <v>15584310.42</v>
      </c>
      <c r="D11" s="78">
        <v>15584310.42</v>
      </c>
      <c r="E11" s="78">
        <v>15584310.42</v>
      </c>
      <c r="F11" s="78"/>
      <c r="G11" s="78"/>
      <c r="H11" s="78"/>
      <c r="I11" s="78"/>
      <c r="J11" s="78"/>
      <c r="K11" s="78"/>
      <c r="L11" s="78"/>
      <c r="M11" s="78"/>
      <c r="N11" s="78"/>
      <c r="O11" s="78"/>
      <c r="P11" s="78"/>
      <c r="Q11" s="78"/>
      <c r="R11" s="78"/>
      <c r="S11" s="78"/>
    </row>
  </sheetData>
  <mergeCells count="20">
    <mergeCell ref="A2:S2"/>
    <mergeCell ref="A3:S3"/>
    <mergeCell ref="A4:B4"/>
    <mergeCell ref="D5:N5"/>
    <mergeCell ref="O5:S5"/>
    <mergeCell ref="I6:N6"/>
    <mergeCell ref="A11:B11"/>
    <mergeCell ref="A5:A7"/>
    <mergeCell ref="B5:B7"/>
    <mergeCell ref="C5:C7"/>
    <mergeCell ref="D6:D7"/>
    <mergeCell ref="E6:E7"/>
    <mergeCell ref="F6:F7"/>
    <mergeCell ref="G6:G7"/>
    <mergeCell ref="H6:H7"/>
    <mergeCell ref="O6:O7"/>
    <mergeCell ref="P6:P7"/>
    <mergeCell ref="Q6:Q7"/>
    <mergeCell ref="R6:R7"/>
    <mergeCell ref="S6:S7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O41"/>
  <sheetViews>
    <sheetView showGridLines="0" showZeros="0" workbookViewId="0">
      <pane ySplit="1" topLeftCell="A2" activePane="bottomLeft" state="frozen"/>
      <selection/>
      <selection pane="bottomLeft" activeCell="A1" sqref="A1"/>
    </sheetView>
  </sheetViews>
  <sheetFormatPr defaultColWidth="8.62962962962963" defaultRowHeight="12.75" customHeight="1"/>
  <cols>
    <col min="1" max="1" width="14.25" customWidth="1"/>
    <col min="2" max="2" width="37.6296296296296" customWidth="1"/>
    <col min="3" max="8" width="24.6296296296296" customWidth="1"/>
    <col min="9" max="9" width="26.75" customWidth="1"/>
    <col min="10" max="11" width="24.3796296296296" customWidth="1"/>
    <col min="12" max="15" width="24.6296296296296" customWidth="1"/>
  </cols>
  <sheetData>
    <row r="1" customHeight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17.25" customHeight="1" spans="1:1">
      <c r="A2" s="46" t="s">
        <v>72</v>
      </c>
    </row>
    <row r="3" ht="41.25" customHeight="1" spans="1:1">
      <c r="A3" s="41" t="str">
        <f>"2025"&amp;"年部门支出预算表"</f>
        <v>2025年部门支出预算表</v>
      </c>
    </row>
    <row r="4" ht="17.25" customHeight="1" spans="1:15">
      <c r="A4" s="44" t="str">
        <f>"单位名称："&amp;"宜良县马街镇人民政府"</f>
        <v>单位名称：宜良县马街镇人民政府</v>
      </c>
      <c r="O4" s="46" t="s">
        <v>1</v>
      </c>
    </row>
    <row r="5" ht="27" customHeight="1" spans="1:15">
      <c r="A5" s="167" t="s">
        <v>73</v>
      </c>
      <c r="B5" s="167" t="s">
        <v>74</v>
      </c>
      <c r="C5" s="167" t="s">
        <v>55</v>
      </c>
      <c r="D5" s="168" t="s">
        <v>58</v>
      </c>
      <c r="E5" s="169"/>
      <c r="F5" s="170"/>
      <c r="G5" s="171" t="s">
        <v>59</v>
      </c>
      <c r="H5" s="171" t="s">
        <v>60</v>
      </c>
      <c r="I5" s="171" t="s">
        <v>75</v>
      </c>
      <c r="J5" s="168" t="s">
        <v>62</v>
      </c>
      <c r="K5" s="169"/>
      <c r="L5" s="169"/>
      <c r="M5" s="169"/>
      <c r="N5" s="178"/>
      <c r="O5" s="179"/>
    </row>
    <row r="6" ht="42" customHeight="1" spans="1:15">
      <c r="A6" s="172"/>
      <c r="B6" s="172"/>
      <c r="C6" s="173"/>
      <c r="D6" s="174" t="s">
        <v>57</v>
      </c>
      <c r="E6" s="174" t="s">
        <v>76</v>
      </c>
      <c r="F6" s="174" t="s">
        <v>77</v>
      </c>
      <c r="G6" s="173"/>
      <c r="H6" s="173"/>
      <c r="I6" s="180"/>
      <c r="J6" s="174" t="s">
        <v>57</v>
      </c>
      <c r="K6" s="161" t="s">
        <v>78</v>
      </c>
      <c r="L6" s="161" t="s">
        <v>79</v>
      </c>
      <c r="M6" s="161" t="s">
        <v>80</v>
      </c>
      <c r="N6" s="161" t="s">
        <v>81</v>
      </c>
      <c r="O6" s="161" t="s">
        <v>82</v>
      </c>
    </row>
    <row r="7" ht="18" customHeight="1" spans="1:15">
      <c r="A7" s="52" t="s">
        <v>83</v>
      </c>
      <c r="B7" s="52" t="s">
        <v>84</v>
      </c>
      <c r="C7" s="52" t="s">
        <v>85</v>
      </c>
      <c r="D7" s="55" t="s">
        <v>86</v>
      </c>
      <c r="E7" s="55" t="s">
        <v>87</v>
      </c>
      <c r="F7" s="55" t="s">
        <v>88</v>
      </c>
      <c r="G7" s="55" t="s">
        <v>89</v>
      </c>
      <c r="H7" s="55" t="s">
        <v>90</v>
      </c>
      <c r="I7" s="55" t="s">
        <v>91</v>
      </c>
      <c r="J7" s="55" t="s">
        <v>92</v>
      </c>
      <c r="K7" s="55" t="s">
        <v>93</v>
      </c>
      <c r="L7" s="55" t="s">
        <v>94</v>
      </c>
      <c r="M7" s="55" t="s">
        <v>95</v>
      </c>
      <c r="N7" s="52" t="s">
        <v>96</v>
      </c>
      <c r="O7" s="55" t="s">
        <v>97</v>
      </c>
    </row>
    <row r="8" ht="21" customHeight="1" spans="1:15">
      <c r="A8" s="56" t="s">
        <v>98</v>
      </c>
      <c r="B8" s="56" t="s">
        <v>99</v>
      </c>
      <c r="C8" s="78">
        <v>4245085</v>
      </c>
      <c r="D8" s="78">
        <v>4245085</v>
      </c>
      <c r="E8" s="78">
        <v>4245085</v>
      </c>
      <c r="F8" s="78"/>
      <c r="G8" s="78"/>
      <c r="H8" s="78"/>
      <c r="I8" s="78"/>
      <c r="J8" s="78"/>
      <c r="K8" s="78"/>
      <c r="L8" s="78"/>
      <c r="M8" s="78"/>
      <c r="N8" s="78"/>
      <c r="O8" s="78"/>
    </row>
    <row r="9" ht="21" customHeight="1" spans="1:15">
      <c r="A9" s="175" t="s">
        <v>100</v>
      </c>
      <c r="B9" s="175" t="s">
        <v>101</v>
      </c>
      <c r="C9" s="78">
        <v>4149085</v>
      </c>
      <c r="D9" s="78">
        <v>4149085</v>
      </c>
      <c r="E9" s="78">
        <v>4149085</v>
      </c>
      <c r="F9" s="78"/>
      <c r="G9" s="78"/>
      <c r="H9" s="78"/>
      <c r="I9" s="78"/>
      <c r="J9" s="78"/>
      <c r="K9" s="78"/>
      <c r="L9" s="78"/>
      <c r="M9" s="78"/>
      <c r="N9" s="78"/>
      <c r="O9" s="78"/>
    </row>
    <row r="10" ht="21" customHeight="1" spans="1:15">
      <c r="A10" s="176" t="s">
        <v>102</v>
      </c>
      <c r="B10" s="176" t="s">
        <v>103</v>
      </c>
      <c r="C10" s="78">
        <v>4149085</v>
      </c>
      <c r="D10" s="78">
        <v>4149085</v>
      </c>
      <c r="E10" s="78">
        <v>4149085</v>
      </c>
      <c r="F10" s="78"/>
      <c r="G10" s="78"/>
      <c r="H10" s="78"/>
      <c r="I10" s="78"/>
      <c r="J10" s="78"/>
      <c r="K10" s="78"/>
      <c r="L10" s="78"/>
      <c r="M10" s="78"/>
      <c r="N10" s="78"/>
      <c r="O10" s="78"/>
    </row>
    <row r="11" ht="21" customHeight="1" spans="1:15">
      <c r="A11" s="175" t="s">
        <v>104</v>
      </c>
      <c r="B11" s="175" t="s">
        <v>105</v>
      </c>
      <c r="C11" s="78">
        <v>96000</v>
      </c>
      <c r="D11" s="78">
        <v>96000</v>
      </c>
      <c r="E11" s="78">
        <v>96000</v>
      </c>
      <c r="F11" s="78"/>
      <c r="G11" s="78"/>
      <c r="H11" s="78"/>
      <c r="I11" s="78"/>
      <c r="J11" s="78"/>
      <c r="K11" s="78"/>
      <c r="L11" s="78"/>
      <c r="M11" s="78"/>
      <c r="N11" s="78"/>
      <c r="O11" s="78"/>
    </row>
    <row r="12" ht="21" customHeight="1" spans="1:15">
      <c r="A12" s="176" t="s">
        <v>106</v>
      </c>
      <c r="B12" s="176" t="s">
        <v>103</v>
      </c>
      <c r="C12" s="78">
        <v>96000</v>
      </c>
      <c r="D12" s="78">
        <v>96000</v>
      </c>
      <c r="E12" s="78">
        <v>96000</v>
      </c>
      <c r="F12" s="78"/>
      <c r="G12" s="78"/>
      <c r="H12" s="78"/>
      <c r="I12" s="78"/>
      <c r="J12" s="78"/>
      <c r="K12" s="78"/>
      <c r="L12" s="78"/>
      <c r="M12" s="78"/>
      <c r="N12" s="78"/>
      <c r="O12" s="78"/>
    </row>
    <row r="13" ht="21" customHeight="1" spans="1:15">
      <c r="A13" s="56" t="s">
        <v>107</v>
      </c>
      <c r="B13" s="56" t="s">
        <v>108</v>
      </c>
      <c r="C13" s="78">
        <v>206043</v>
      </c>
      <c r="D13" s="78">
        <v>206043</v>
      </c>
      <c r="E13" s="78">
        <v>206043</v>
      </c>
      <c r="F13" s="78"/>
      <c r="G13" s="78"/>
      <c r="H13" s="78"/>
      <c r="I13" s="78"/>
      <c r="J13" s="78"/>
      <c r="K13" s="78"/>
      <c r="L13" s="78"/>
      <c r="M13" s="78"/>
      <c r="N13" s="78"/>
      <c r="O13" s="78"/>
    </row>
    <row r="14" ht="21" customHeight="1" spans="1:15">
      <c r="A14" s="175" t="s">
        <v>109</v>
      </c>
      <c r="B14" s="175" t="s">
        <v>110</v>
      </c>
      <c r="C14" s="78">
        <v>206043</v>
      </c>
      <c r="D14" s="78">
        <v>206043</v>
      </c>
      <c r="E14" s="78">
        <v>206043</v>
      </c>
      <c r="F14" s="78"/>
      <c r="G14" s="78"/>
      <c r="H14" s="78"/>
      <c r="I14" s="78"/>
      <c r="J14" s="78"/>
      <c r="K14" s="78"/>
      <c r="L14" s="78"/>
      <c r="M14" s="78"/>
      <c r="N14" s="78"/>
      <c r="O14" s="78"/>
    </row>
    <row r="15" ht="21" customHeight="1" spans="1:15">
      <c r="A15" s="176" t="s">
        <v>111</v>
      </c>
      <c r="B15" s="176" t="s">
        <v>112</v>
      </c>
      <c r="C15" s="78">
        <v>206043</v>
      </c>
      <c r="D15" s="78">
        <v>206043</v>
      </c>
      <c r="E15" s="78">
        <v>206043</v>
      </c>
      <c r="F15" s="78"/>
      <c r="G15" s="78"/>
      <c r="H15" s="78"/>
      <c r="I15" s="78"/>
      <c r="J15" s="78"/>
      <c r="K15" s="78"/>
      <c r="L15" s="78"/>
      <c r="M15" s="78"/>
      <c r="N15" s="78"/>
      <c r="O15" s="78"/>
    </row>
    <row r="16" ht="21" customHeight="1" spans="1:15">
      <c r="A16" s="56" t="s">
        <v>113</v>
      </c>
      <c r="B16" s="56" t="s">
        <v>114</v>
      </c>
      <c r="C16" s="78">
        <v>1415662.56</v>
      </c>
      <c r="D16" s="78">
        <v>1415662.56</v>
      </c>
      <c r="E16" s="78">
        <v>1415662.56</v>
      </c>
      <c r="F16" s="78"/>
      <c r="G16" s="78"/>
      <c r="H16" s="78"/>
      <c r="I16" s="78"/>
      <c r="J16" s="78"/>
      <c r="K16" s="78"/>
      <c r="L16" s="78"/>
      <c r="M16" s="78"/>
      <c r="N16" s="78"/>
      <c r="O16" s="78"/>
    </row>
    <row r="17" ht="21" customHeight="1" spans="1:15">
      <c r="A17" s="175" t="s">
        <v>115</v>
      </c>
      <c r="B17" s="175" t="s">
        <v>116</v>
      </c>
      <c r="C17" s="78">
        <v>1346758.56</v>
      </c>
      <c r="D17" s="78">
        <v>1346758.56</v>
      </c>
      <c r="E17" s="78">
        <v>1346758.56</v>
      </c>
      <c r="F17" s="78"/>
      <c r="G17" s="78"/>
      <c r="H17" s="78"/>
      <c r="I17" s="78"/>
      <c r="J17" s="78"/>
      <c r="K17" s="78"/>
      <c r="L17" s="78"/>
      <c r="M17" s="78"/>
      <c r="N17" s="78"/>
      <c r="O17" s="78"/>
    </row>
    <row r="18" ht="21" customHeight="1" spans="1:15">
      <c r="A18" s="176" t="s">
        <v>117</v>
      </c>
      <c r="B18" s="176" t="s">
        <v>118</v>
      </c>
      <c r="C18" s="78">
        <v>230400</v>
      </c>
      <c r="D18" s="78">
        <v>230400</v>
      </c>
      <c r="E18" s="78">
        <v>230400</v>
      </c>
      <c r="F18" s="78"/>
      <c r="G18" s="78"/>
      <c r="H18" s="78"/>
      <c r="I18" s="78"/>
      <c r="J18" s="78"/>
      <c r="K18" s="78"/>
      <c r="L18" s="78"/>
      <c r="M18" s="78"/>
      <c r="N18" s="78"/>
      <c r="O18" s="78"/>
    </row>
    <row r="19" ht="21" customHeight="1" spans="1:15">
      <c r="A19" s="176" t="s">
        <v>119</v>
      </c>
      <c r="B19" s="176" t="s">
        <v>120</v>
      </c>
      <c r="C19" s="78">
        <v>1116358.56</v>
      </c>
      <c r="D19" s="78">
        <v>1116358.56</v>
      </c>
      <c r="E19" s="78">
        <v>1116358.56</v>
      </c>
      <c r="F19" s="78"/>
      <c r="G19" s="78"/>
      <c r="H19" s="78"/>
      <c r="I19" s="78"/>
      <c r="J19" s="78"/>
      <c r="K19" s="78"/>
      <c r="L19" s="78"/>
      <c r="M19" s="78"/>
      <c r="N19" s="78"/>
      <c r="O19" s="78"/>
    </row>
    <row r="20" ht="21" customHeight="1" spans="1:15">
      <c r="A20" s="175" t="s">
        <v>121</v>
      </c>
      <c r="B20" s="175" t="s">
        <v>122</v>
      </c>
      <c r="C20" s="78">
        <v>49704</v>
      </c>
      <c r="D20" s="78">
        <v>49704</v>
      </c>
      <c r="E20" s="78">
        <v>49704</v>
      </c>
      <c r="F20" s="78"/>
      <c r="G20" s="78"/>
      <c r="H20" s="78"/>
      <c r="I20" s="78"/>
      <c r="J20" s="78"/>
      <c r="K20" s="78"/>
      <c r="L20" s="78"/>
      <c r="M20" s="78"/>
      <c r="N20" s="78"/>
      <c r="O20" s="78"/>
    </row>
    <row r="21" ht="21" customHeight="1" spans="1:15">
      <c r="A21" s="176" t="s">
        <v>123</v>
      </c>
      <c r="B21" s="176" t="s">
        <v>124</v>
      </c>
      <c r="C21" s="78">
        <v>49704</v>
      </c>
      <c r="D21" s="78">
        <v>49704</v>
      </c>
      <c r="E21" s="78">
        <v>49704</v>
      </c>
      <c r="F21" s="78"/>
      <c r="G21" s="78"/>
      <c r="H21" s="78"/>
      <c r="I21" s="78"/>
      <c r="J21" s="78"/>
      <c r="K21" s="78"/>
      <c r="L21" s="78"/>
      <c r="M21" s="78"/>
      <c r="N21" s="78"/>
      <c r="O21" s="78"/>
    </row>
    <row r="22" ht="21" customHeight="1" spans="1:15">
      <c r="A22" s="175" t="s">
        <v>125</v>
      </c>
      <c r="B22" s="175" t="s">
        <v>126</v>
      </c>
      <c r="C22" s="78">
        <v>19200</v>
      </c>
      <c r="D22" s="78">
        <v>19200</v>
      </c>
      <c r="E22" s="78">
        <v>19200</v>
      </c>
      <c r="F22" s="78"/>
      <c r="G22" s="78"/>
      <c r="H22" s="78"/>
      <c r="I22" s="78"/>
      <c r="J22" s="78"/>
      <c r="K22" s="78"/>
      <c r="L22" s="78"/>
      <c r="M22" s="78"/>
      <c r="N22" s="78"/>
      <c r="O22" s="78"/>
    </row>
    <row r="23" ht="21" customHeight="1" spans="1:15">
      <c r="A23" s="176" t="s">
        <v>127</v>
      </c>
      <c r="B23" s="176" t="s">
        <v>128</v>
      </c>
      <c r="C23" s="78">
        <v>19200</v>
      </c>
      <c r="D23" s="78">
        <v>19200</v>
      </c>
      <c r="E23" s="78">
        <v>19200</v>
      </c>
      <c r="F23" s="78"/>
      <c r="G23" s="78"/>
      <c r="H23" s="78"/>
      <c r="I23" s="78"/>
      <c r="J23" s="78"/>
      <c r="K23" s="78"/>
      <c r="L23" s="78"/>
      <c r="M23" s="78"/>
      <c r="N23" s="78"/>
      <c r="O23" s="78"/>
    </row>
    <row r="24" ht="21" customHeight="1" spans="1:15">
      <c r="A24" s="56" t="s">
        <v>129</v>
      </c>
      <c r="B24" s="56" t="s">
        <v>130</v>
      </c>
      <c r="C24" s="78">
        <v>1030978.86</v>
      </c>
      <c r="D24" s="78">
        <v>1030978.86</v>
      </c>
      <c r="E24" s="78">
        <v>1030978.86</v>
      </c>
      <c r="F24" s="78"/>
      <c r="G24" s="78"/>
      <c r="H24" s="78"/>
      <c r="I24" s="78"/>
      <c r="J24" s="78"/>
      <c r="K24" s="78"/>
      <c r="L24" s="78"/>
      <c r="M24" s="78"/>
      <c r="N24" s="78"/>
      <c r="O24" s="78"/>
    </row>
    <row r="25" ht="21" customHeight="1" spans="1:15">
      <c r="A25" s="175" t="s">
        <v>131</v>
      </c>
      <c r="B25" s="175" t="s">
        <v>132</v>
      </c>
      <c r="C25" s="78">
        <v>1030978.86</v>
      </c>
      <c r="D25" s="78">
        <v>1030978.86</v>
      </c>
      <c r="E25" s="78">
        <v>1030978.86</v>
      </c>
      <c r="F25" s="78"/>
      <c r="G25" s="78"/>
      <c r="H25" s="78"/>
      <c r="I25" s="78"/>
      <c r="J25" s="78"/>
      <c r="K25" s="78"/>
      <c r="L25" s="78"/>
      <c r="M25" s="78"/>
      <c r="N25" s="78"/>
      <c r="O25" s="78"/>
    </row>
    <row r="26" ht="21" customHeight="1" spans="1:15">
      <c r="A26" s="176" t="s">
        <v>133</v>
      </c>
      <c r="B26" s="176" t="s">
        <v>134</v>
      </c>
      <c r="C26" s="78">
        <v>270457.36</v>
      </c>
      <c r="D26" s="78">
        <v>270457.36</v>
      </c>
      <c r="E26" s="78">
        <v>270457.36</v>
      </c>
      <c r="F26" s="78"/>
      <c r="G26" s="78"/>
      <c r="H26" s="78"/>
      <c r="I26" s="78"/>
      <c r="J26" s="78"/>
      <c r="K26" s="78"/>
      <c r="L26" s="78"/>
      <c r="M26" s="78"/>
      <c r="N26" s="78"/>
      <c r="O26" s="78"/>
    </row>
    <row r="27" ht="21" customHeight="1" spans="1:15">
      <c r="A27" s="176" t="s">
        <v>135</v>
      </c>
      <c r="B27" s="176" t="s">
        <v>136</v>
      </c>
      <c r="C27" s="78">
        <v>326240.68</v>
      </c>
      <c r="D27" s="78">
        <v>326240.68</v>
      </c>
      <c r="E27" s="78">
        <v>326240.68</v>
      </c>
      <c r="F27" s="78"/>
      <c r="G27" s="78"/>
      <c r="H27" s="78"/>
      <c r="I27" s="78"/>
      <c r="J27" s="78"/>
      <c r="K27" s="78"/>
      <c r="L27" s="78"/>
      <c r="M27" s="78"/>
      <c r="N27" s="78"/>
      <c r="O27" s="78"/>
    </row>
    <row r="28" ht="21" customHeight="1" spans="1:15">
      <c r="A28" s="176" t="s">
        <v>137</v>
      </c>
      <c r="B28" s="176" t="s">
        <v>138</v>
      </c>
      <c r="C28" s="78">
        <v>402600.82</v>
      </c>
      <c r="D28" s="78">
        <v>402600.82</v>
      </c>
      <c r="E28" s="78">
        <v>402600.82</v>
      </c>
      <c r="F28" s="78"/>
      <c r="G28" s="78"/>
      <c r="H28" s="78"/>
      <c r="I28" s="78"/>
      <c r="J28" s="78"/>
      <c r="K28" s="78"/>
      <c r="L28" s="78"/>
      <c r="M28" s="78"/>
      <c r="N28" s="78"/>
      <c r="O28" s="78"/>
    </row>
    <row r="29" ht="21" customHeight="1" spans="1:15">
      <c r="A29" s="176" t="s">
        <v>139</v>
      </c>
      <c r="B29" s="176" t="s">
        <v>140</v>
      </c>
      <c r="C29" s="78">
        <v>31680</v>
      </c>
      <c r="D29" s="78">
        <v>31680</v>
      </c>
      <c r="E29" s="78">
        <v>31680</v>
      </c>
      <c r="F29" s="78"/>
      <c r="G29" s="78"/>
      <c r="H29" s="78"/>
      <c r="I29" s="78"/>
      <c r="J29" s="78"/>
      <c r="K29" s="78"/>
      <c r="L29" s="78"/>
      <c r="M29" s="78"/>
      <c r="N29" s="78"/>
      <c r="O29" s="78"/>
    </row>
    <row r="30" ht="21" customHeight="1" spans="1:15">
      <c r="A30" s="56" t="s">
        <v>141</v>
      </c>
      <c r="B30" s="56" t="s">
        <v>142</v>
      </c>
      <c r="C30" s="78">
        <v>7872341</v>
      </c>
      <c r="D30" s="78">
        <v>7872341</v>
      </c>
      <c r="E30" s="78">
        <v>7872341</v>
      </c>
      <c r="F30" s="78"/>
      <c r="G30" s="78"/>
      <c r="H30" s="78"/>
      <c r="I30" s="78"/>
      <c r="J30" s="78"/>
      <c r="K30" s="78"/>
      <c r="L30" s="78"/>
      <c r="M30" s="78"/>
      <c r="N30" s="78"/>
      <c r="O30" s="78"/>
    </row>
    <row r="31" ht="21" customHeight="1" spans="1:15">
      <c r="A31" s="175" t="s">
        <v>143</v>
      </c>
      <c r="B31" s="175" t="s">
        <v>144</v>
      </c>
      <c r="C31" s="78">
        <v>4300664</v>
      </c>
      <c r="D31" s="78">
        <v>4300664</v>
      </c>
      <c r="E31" s="78">
        <v>4300664</v>
      </c>
      <c r="F31" s="78"/>
      <c r="G31" s="78"/>
      <c r="H31" s="78"/>
      <c r="I31" s="78"/>
      <c r="J31" s="78"/>
      <c r="K31" s="78"/>
      <c r="L31" s="78"/>
      <c r="M31" s="78"/>
      <c r="N31" s="78"/>
      <c r="O31" s="78"/>
    </row>
    <row r="32" ht="21" customHeight="1" spans="1:15">
      <c r="A32" s="176" t="s">
        <v>145</v>
      </c>
      <c r="B32" s="176" t="s">
        <v>146</v>
      </c>
      <c r="C32" s="78">
        <v>4300664</v>
      </c>
      <c r="D32" s="78">
        <v>4300664</v>
      </c>
      <c r="E32" s="78">
        <v>4300664</v>
      </c>
      <c r="F32" s="78"/>
      <c r="G32" s="78"/>
      <c r="H32" s="78"/>
      <c r="I32" s="78"/>
      <c r="J32" s="78"/>
      <c r="K32" s="78"/>
      <c r="L32" s="78"/>
      <c r="M32" s="78"/>
      <c r="N32" s="78"/>
      <c r="O32" s="78"/>
    </row>
    <row r="33" ht="21" customHeight="1" spans="1:15">
      <c r="A33" s="175" t="s">
        <v>147</v>
      </c>
      <c r="B33" s="175" t="s">
        <v>148</v>
      </c>
      <c r="C33" s="78">
        <v>120557</v>
      </c>
      <c r="D33" s="78">
        <v>120557</v>
      </c>
      <c r="E33" s="78">
        <v>120557</v>
      </c>
      <c r="F33" s="78"/>
      <c r="G33" s="78"/>
      <c r="H33" s="78"/>
      <c r="I33" s="78"/>
      <c r="J33" s="78"/>
      <c r="K33" s="78"/>
      <c r="L33" s="78"/>
      <c r="M33" s="78"/>
      <c r="N33" s="78"/>
      <c r="O33" s="78"/>
    </row>
    <row r="34" ht="21" customHeight="1" spans="1:15">
      <c r="A34" s="176" t="s">
        <v>149</v>
      </c>
      <c r="B34" s="176" t="s">
        <v>150</v>
      </c>
      <c r="C34" s="78">
        <v>120557</v>
      </c>
      <c r="D34" s="78">
        <v>120557</v>
      </c>
      <c r="E34" s="78">
        <v>120557</v>
      </c>
      <c r="F34" s="78"/>
      <c r="G34" s="78"/>
      <c r="H34" s="78"/>
      <c r="I34" s="78"/>
      <c r="J34" s="78"/>
      <c r="K34" s="78"/>
      <c r="L34" s="78"/>
      <c r="M34" s="78"/>
      <c r="N34" s="78"/>
      <c r="O34" s="78"/>
    </row>
    <row r="35" ht="21" customHeight="1" spans="1:15">
      <c r="A35" s="175" t="s">
        <v>151</v>
      </c>
      <c r="B35" s="175" t="s">
        <v>152</v>
      </c>
      <c r="C35" s="78">
        <v>3451120</v>
      </c>
      <c r="D35" s="78">
        <v>3451120</v>
      </c>
      <c r="E35" s="78">
        <v>3451120</v>
      </c>
      <c r="F35" s="78"/>
      <c r="G35" s="78"/>
      <c r="H35" s="78"/>
      <c r="I35" s="78"/>
      <c r="J35" s="78"/>
      <c r="K35" s="78"/>
      <c r="L35" s="78"/>
      <c r="M35" s="78"/>
      <c r="N35" s="78"/>
      <c r="O35" s="78"/>
    </row>
    <row r="36" ht="21" customHeight="1" spans="1:15">
      <c r="A36" s="176" t="s">
        <v>153</v>
      </c>
      <c r="B36" s="176" t="s">
        <v>154</v>
      </c>
      <c r="C36" s="78"/>
      <c r="D36" s="78"/>
      <c r="E36" s="78"/>
      <c r="F36" s="78"/>
      <c r="G36" s="78"/>
      <c r="H36" s="78"/>
      <c r="I36" s="78"/>
      <c r="J36" s="78"/>
      <c r="K36" s="78"/>
      <c r="L36" s="78"/>
      <c r="M36" s="78"/>
      <c r="N36" s="78"/>
      <c r="O36" s="78"/>
    </row>
    <row r="37" ht="21" customHeight="1" spans="1:15">
      <c r="A37" s="176" t="s">
        <v>155</v>
      </c>
      <c r="B37" s="176" t="s">
        <v>156</v>
      </c>
      <c r="C37" s="78">
        <v>3451120</v>
      </c>
      <c r="D37" s="78">
        <v>3451120</v>
      </c>
      <c r="E37" s="78">
        <v>3451120</v>
      </c>
      <c r="F37" s="78"/>
      <c r="G37" s="78"/>
      <c r="H37" s="78"/>
      <c r="I37" s="78"/>
      <c r="J37" s="78"/>
      <c r="K37" s="78"/>
      <c r="L37" s="78"/>
      <c r="M37" s="78"/>
      <c r="N37" s="78"/>
      <c r="O37" s="78"/>
    </row>
    <row r="38" ht="21" customHeight="1" spans="1:15">
      <c r="A38" s="56" t="s">
        <v>157</v>
      </c>
      <c r="B38" s="56" t="s">
        <v>158</v>
      </c>
      <c r="C38" s="78">
        <v>814200</v>
      </c>
      <c r="D38" s="78">
        <v>814200</v>
      </c>
      <c r="E38" s="78">
        <v>814200</v>
      </c>
      <c r="F38" s="78"/>
      <c r="G38" s="78"/>
      <c r="H38" s="78"/>
      <c r="I38" s="78"/>
      <c r="J38" s="78"/>
      <c r="K38" s="78"/>
      <c r="L38" s="78"/>
      <c r="M38" s="78"/>
      <c r="N38" s="78"/>
      <c r="O38" s="78"/>
    </row>
    <row r="39" ht="21" customHeight="1" spans="1:15">
      <c r="A39" s="175" t="s">
        <v>159</v>
      </c>
      <c r="B39" s="175" t="s">
        <v>160</v>
      </c>
      <c r="C39" s="78">
        <v>814200</v>
      </c>
      <c r="D39" s="78">
        <v>814200</v>
      </c>
      <c r="E39" s="78">
        <v>814200</v>
      </c>
      <c r="F39" s="78"/>
      <c r="G39" s="78"/>
      <c r="H39" s="78"/>
      <c r="I39" s="78"/>
      <c r="J39" s="78"/>
      <c r="K39" s="78"/>
      <c r="L39" s="78"/>
      <c r="M39" s="78"/>
      <c r="N39" s="78"/>
      <c r="O39" s="78"/>
    </row>
    <row r="40" ht="21" customHeight="1" spans="1:15">
      <c r="A40" s="176" t="s">
        <v>161</v>
      </c>
      <c r="B40" s="176" t="s">
        <v>162</v>
      </c>
      <c r="C40" s="78">
        <v>814200</v>
      </c>
      <c r="D40" s="78">
        <v>814200</v>
      </c>
      <c r="E40" s="78">
        <v>814200</v>
      </c>
      <c r="F40" s="78"/>
      <c r="G40" s="78"/>
      <c r="H40" s="78"/>
      <c r="I40" s="78"/>
      <c r="J40" s="78"/>
      <c r="K40" s="78"/>
      <c r="L40" s="78"/>
      <c r="M40" s="78"/>
      <c r="N40" s="78"/>
      <c r="O40" s="78"/>
    </row>
    <row r="41" ht="21" customHeight="1" spans="1:15">
      <c r="A41" s="177" t="s">
        <v>55</v>
      </c>
      <c r="B41" s="35"/>
      <c r="C41" s="78">
        <v>15584310.42</v>
      </c>
      <c r="D41" s="78">
        <v>15584310.42</v>
      </c>
      <c r="E41" s="78">
        <v>15584310.42</v>
      </c>
      <c r="F41" s="78"/>
      <c r="G41" s="78"/>
      <c r="H41" s="78"/>
      <c r="I41" s="78"/>
      <c r="J41" s="78"/>
      <c r="K41" s="78"/>
      <c r="L41" s="78"/>
      <c r="M41" s="78"/>
      <c r="N41" s="78"/>
      <c r="O41" s="78"/>
    </row>
  </sheetData>
  <mergeCells count="12">
    <mergeCell ref="A2:O2"/>
    <mergeCell ref="A3:O3"/>
    <mergeCell ref="A4:B4"/>
    <mergeCell ref="D5:F5"/>
    <mergeCell ref="J5:O5"/>
    <mergeCell ref="A41:B41"/>
    <mergeCell ref="A5:A6"/>
    <mergeCell ref="B5:B6"/>
    <mergeCell ref="C5:C6"/>
    <mergeCell ref="G5:G6"/>
    <mergeCell ref="H5:H6"/>
    <mergeCell ref="I5:I6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5"/>
  <sheetViews>
    <sheetView showGridLines="0" showZeros="0" workbookViewId="0">
      <pane ySplit="1" topLeftCell="A2" activePane="bottomLeft" state="frozen"/>
      <selection/>
      <selection pane="bottomLeft" activeCell="A1" sqref="A1"/>
    </sheetView>
  </sheetViews>
  <sheetFormatPr defaultColWidth="8.62962962962963" defaultRowHeight="12.75" customHeight="1" outlineLevelCol="3"/>
  <cols>
    <col min="1" max="4" width="35.6296296296296" customWidth="1"/>
  </cols>
  <sheetData>
    <row r="1" customHeight="1" spans="1:4">
      <c r="A1" s="1"/>
      <c r="B1" s="1"/>
      <c r="C1" s="1"/>
      <c r="D1" s="1"/>
    </row>
    <row r="2" ht="15" customHeight="1" spans="1:4">
      <c r="A2" s="42"/>
      <c r="B2" s="46"/>
      <c r="C2" s="46"/>
      <c r="D2" s="46" t="s">
        <v>163</v>
      </c>
    </row>
    <row r="3" ht="41.25" customHeight="1" spans="1:1">
      <c r="A3" s="41" t="str">
        <f>"2025"&amp;"年部门财政拨款收支预算总表"</f>
        <v>2025年部门财政拨款收支预算总表</v>
      </c>
    </row>
    <row r="4" ht="17.25" customHeight="1" spans="1:4">
      <c r="A4" s="44" t="str">
        <f>"单位名称："&amp;"宜良县马街镇人民政府"</f>
        <v>单位名称：宜良县马街镇人民政府</v>
      </c>
      <c r="B4" s="160"/>
      <c r="D4" s="46" t="s">
        <v>1</v>
      </c>
    </row>
    <row r="5" ht="17.25" customHeight="1" spans="1:4">
      <c r="A5" s="161" t="s">
        <v>2</v>
      </c>
      <c r="B5" s="162"/>
      <c r="C5" s="161" t="s">
        <v>3</v>
      </c>
      <c r="D5" s="162"/>
    </row>
    <row r="6" ht="18.75" customHeight="1" spans="1:4">
      <c r="A6" s="161" t="s">
        <v>4</v>
      </c>
      <c r="B6" s="161" t="s">
        <v>5</v>
      </c>
      <c r="C6" s="161" t="s">
        <v>6</v>
      </c>
      <c r="D6" s="161" t="s">
        <v>5</v>
      </c>
    </row>
    <row r="7" ht="16.5" customHeight="1" spans="1:4">
      <c r="A7" s="163" t="s">
        <v>164</v>
      </c>
      <c r="B7" s="78">
        <v>15584310.42</v>
      </c>
      <c r="C7" s="163" t="s">
        <v>165</v>
      </c>
      <c r="D7" s="78">
        <v>15584310.42</v>
      </c>
    </row>
    <row r="8" ht="16.5" customHeight="1" spans="1:4">
      <c r="A8" s="163" t="s">
        <v>166</v>
      </c>
      <c r="B8" s="78">
        <v>15584310.42</v>
      </c>
      <c r="C8" s="163" t="s">
        <v>167</v>
      </c>
      <c r="D8" s="78">
        <v>4245085</v>
      </c>
    </row>
    <row r="9" ht="16.5" customHeight="1" spans="1:4">
      <c r="A9" s="163" t="s">
        <v>168</v>
      </c>
      <c r="B9" s="78"/>
      <c r="C9" s="163" t="s">
        <v>169</v>
      </c>
      <c r="D9" s="78"/>
    </row>
    <row r="10" ht="16.5" customHeight="1" spans="1:4">
      <c r="A10" s="163" t="s">
        <v>170</v>
      </c>
      <c r="B10" s="78"/>
      <c r="C10" s="163" t="s">
        <v>171</v>
      </c>
      <c r="D10" s="78"/>
    </row>
    <row r="11" ht="16.5" customHeight="1" spans="1:4">
      <c r="A11" s="163" t="s">
        <v>172</v>
      </c>
      <c r="B11" s="78"/>
      <c r="C11" s="163" t="s">
        <v>173</v>
      </c>
      <c r="D11" s="78"/>
    </row>
    <row r="12" ht="16.5" customHeight="1" spans="1:4">
      <c r="A12" s="163" t="s">
        <v>166</v>
      </c>
      <c r="B12" s="78"/>
      <c r="C12" s="163" t="s">
        <v>174</v>
      </c>
      <c r="D12" s="78"/>
    </row>
    <row r="13" ht="16.5" customHeight="1" spans="1:4">
      <c r="A13" s="144" t="s">
        <v>168</v>
      </c>
      <c r="B13" s="78"/>
      <c r="C13" s="68" t="s">
        <v>175</v>
      </c>
      <c r="D13" s="78"/>
    </row>
    <row r="14" ht="16.5" customHeight="1" spans="1:4">
      <c r="A14" s="144" t="s">
        <v>170</v>
      </c>
      <c r="B14" s="78"/>
      <c r="C14" s="68" t="s">
        <v>176</v>
      </c>
      <c r="D14" s="78">
        <v>206043</v>
      </c>
    </row>
    <row r="15" ht="16.5" customHeight="1" spans="1:4">
      <c r="A15" s="164"/>
      <c r="B15" s="78"/>
      <c r="C15" s="68" t="s">
        <v>177</v>
      </c>
      <c r="D15" s="78">
        <v>1415662.56</v>
      </c>
    </row>
    <row r="16" ht="16.5" customHeight="1" spans="1:4">
      <c r="A16" s="164"/>
      <c r="B16" s="78"/>
      <c r="C16" s="68" t="s">
        <v>178</v>
      </c>
      <c r="D16" s="78">
        <v>1030978.86</v>
      </c>
    </row>
    <row r="17" ht="16.5" customHeight="1" spans="1:4">
      <c r="A17" s="164"/>
      <c r="B17" s="78"/>
      <c r="C17" s="68" t="s">
        <v>179</v>
      </c>
      <c r="D17" s="78"/>
    </row>
    <row r="18" ht="16.5" customHeight="1" spans="1:4">
      <c r="A18" s="164"/>
      <c r="B18" s="78"/>
      <c r="C18" s="68" t="s">
        <v>180</v>
      </c>
      <c r="D18" s="78"/>
    </row>
    <row r="19" ht="16.5" customHeight="1" spans="1:4">
      <c r="A19" s="164"/>
      <c r="B19" s="78"/>
      <c r="C19" s="68" t="s">
        <v>181</v>
      </c>
      <c r="D19" s="78">
        <v>7872341</v>
      </c>
    </row>
    <row r="20" ht="16.5" customHeight="1" spans="1:4">
      <c r="A20" s="164"/>
      <c r="B20" s="78"/>
      <c r="C20" s="68" t="s">
        <v>182</v>
      </c>
      <c r="D20" s="78"/>
    </row>
    <row r="21" ht="16.5" customHeight="1" spans="1:4">
      <c r="A21" s="164"/>
      <c r="B21" s="78"/>
      <c r="C21" s="68" t="s">
        <v>183</v>
      </c>
      <c r="D21" s="78"/>
    </row>
    <row r="22" ht="16.5" customHeight="1" spans="1:4">
      <c r="A22" s="164"/>
      <c r="B22" s="78"/>
      <c r="C22" s="68" t="s">
        <v>184</v>
      </c>
      <c r="D22" s="78"/>
    </row>
    <row r="23" ht="16.5" customHeight="1" spans="1:4">
      <c r="A23" s="164"/>
      <c r="B23" s="78"/>
      <c r="C23" s="68" t="s">
        <v>185</v>
      </c>
      <c r="D23" s="78"/>
    </row>
    <row r="24" ht="16.5" customHeight="1" spans="1:4">
      <c r="A24" s="164"/>
      <c r="B24" s="78"/>
      <c r="C24" s="68" t="s">
        <v>186</v>
      </c>
      <c r="D24" s="78"/>
    </row>
    <row r="25" ht="16.5" customHeight="1" spans="1:4">
      <c r="A25" s="164"/>
      <c r="B25" s="78"/>
      <c r="C25" s="68" t="s">
        <v>187</v>
      </c>
      <c r="D25" s="78"/>
    </row>
    <row r="26" ht="16.5" customHeight="1" spans="1:4">
      <c r="A26" s="164"/>
      <c r="B26" s="78"/>
      <c r="C26" s="68" t="s">
        <v>188</v>
      </c>
      <c r="D26" s="78">
        <v>814200</v>
      </c>
    </row>
    <row r="27" ht="16.5" customHeight="1" spans="1:4">
      <c r="A27" s="164"/>
      <c r="B27" s="78"/>
      <c r="C27" s="68" t="s">
        <v>189</v>
      </c>
      <c r="D27" s="78"/>
    </row>
    <row r="28" ht="16.5" customHeight="1" spans="1:4">
      <c r="A28" s="164"/>
      <c r="B28" s="78"/>
      <c r="C28" s="68" t="s">
        <v>190</v>
      </c>
      <c r="D28" s="78"/>
    </row>
    <row r="29" ht="16.5" customHeight="1" spans="1:4">
      <c r="A29" s="164"/>
      <c r="B29" s="78"/>
      <c r="C29" s="68" t="s">
        <v>191</v>
      </c>
      <c r="D29" s="78"/>
    </row>
    <row r="30" ht="16.5" customHeight="1" spans="1:4">
      <c r="A30" s="164"/>
      <c r="B30" s="78"/>
      <c r="C30" s="68" t="s">
        <v>192</v>
      </c>
      <c r="D30" s="78"/>
    </row>
    <row r="31" ht="16.5" customHeight="1" spans="1:4">
      <c r="A31" s="164"/>
      <c r="B31" s="78"/>
      <c r="C31" s="68" t="s">
        <v>193</v>
      </c>
      <c r="D31" s="78"/>
    </row>
    <row r="32" ht="16.5" customHeight="1" spans="1:4">
      <c r="A32" s="164"/>
      <c r="B32" s="78"/>
      <c r="C32" s="144" t="s">
        <v>194</v>
      </c>
      <c r="D32" s="78"/>
    </row>
    <row r="33" ht="16.5" customHeight="1" spans="1:4">
      <c r="A33" s="164"/>
      <c r="B33" s="78"/>
      <c r="C33" s="144" t="s">
        <v>195</v>
      </c>
      <c r="D33" s="78"/>
    </row>
    <row r="34" ht="16.5" customHeight="1" spans="1:4">
      <c r="A34" s="164"/>
      <c r="B34" s="78"/>
      <c r="C34" s="30" t="s">
        <v>196</v>
      </c>
      <c r="D34" s="78"/>
    </row>
    <row r="35" ht="15" customHeight="1" spans="1:4">
      <c r="A35" s="165" t="s">
        <v>50</v>
      </c>
      <c r="B35" s="166">
        <v>15584310.42</v>
      </c>
      <c r="C35" s="165" t="s">
        <v>51</v>
      </c>
      <c r="D35" s="166">
        <v>15584310.42</v>
      </c>
    </row>
  </sheetData>
  <mergeCells count="4">
    <mergeCell ref="A3:D3"/>
    <mergeCell ref="A4:B4"/>
    <mergeCell ref="A5:B5"/>
    <mergeCell ref="C5:D5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41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9.12962962962963" defaultRowHeight="14.25" customHeight="1" outlineLevelCol="6"/>
  <cols>
    <col min="1" max="1" width="20.1296296296296" customWidth="1"/>
    <col min="2" max="2" width="44" customWidth="1"/>
    <col min="3" max="7" width="24.1296296296296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customHeight="1" spans="4:7">
      <c r="D2" s="134"/>
      <c r="F2" s="70"/>
      <c r="G2" s="139" t="s">
        <v>197</v>
      </c>
    </row>
    <row r="3" ht="41.25" customHeight="1" spans="1:7">
      <c r="A3" s="122" t="str">
        <f>"2025"&amp;"年一般公共预算支出预算表（按功能科目分类）"</f>
        <v>2025年一般公共预算支出预算表（按功能科目分类）</v>
      </c>
      <c r="B3" s="122"/>
      <c r="C3" s="122"/>
      <c r="D3" s="122"/>
      <c r="E3" s="122"/>
      <c r="F3" s="122"/>
      <c r="G3" s="122"/>
    </row>
    <row r="4" ht="18" customHeight="1" spans="1:7">
      <c r="A4" s="5" t="str">
        <f>"单位名称："&amp;"宜良县马街镇人民政府"</f>
        <v>单位名称：宜良县马街镇人民政府</v>
      </c>
      <c r="F4" s="119"/>
      <c r="G4" s="139" t="s">
        <v>1</v>
      </c>
    </row>
    <row r="5" ht="20.25" customHeight="1" spans="1:7">
      <c r="A5" s="156" t="s">
        <v>198</v>
      </c>
      <c r="B5" s="157"/>
      <c r="C5" s="123" t="s">
        <v>55</v>
      </c>
      <c r="D5" s="145" t="s">
        <v>76</v>
      </c>
      <c r="E5" s="12"/>
      <c r="F5" s="13"/>
      <c r="G5" s="136" t="s">
        <v>77</v>
      </c>
    </row>
    <row r="6" ht="20.25" customHeight="1" spans="1:7">
      <c r="A6" s="158" t="s">
        <v>73</v>
      </c>
      <c r="B6" s="158" t="s">
        <v>74</v>
      </c>
      <c r="C6" s="19"/>
      <c r="D6" s="128" t="s">
        <v>57</v>
      </c>
      <c r="E6" s="128" t="s">
        <v>199</v>
      </c>
      <c r="F6" s="128" t="s">
        <v>200</v>
      </c>
      <c r="G6" s="138"/>
    </row>
    <row r="7" ht="15" customHeight="1" spans="1:7">
      <c r="A7" s="59" t="s">
        <v>83</v>
      </c>
      <c r="B7" s="59" t="s">
        <v>84</v>
      </c>
      <c r="C7" s="59" t="s">
        <v>85</v>
      </c>
      <c r="D7" s="59" t="s">
        <v>86</v>
      </c>
      <c r="E7" s="59" t="s">
        <v>87</v>
      </c>
      <c r="F7" s="59" t="s">
        <v>88</v>
      </c>
      <c r="G7" s="59" t="s">
        <v>89</v>
      </c>
    </row>
    <row r="8" ht="18" customHeight="1" spans="1:7">
      <c r="A8" s="30" t="s">
        <v>98</v>
      </c>
      <c r="B8" s="30" t="s">
        <v>99</v>
      </c>
      <c r="C8" s="78">
        <v>4245085</v>
      </c>
      <c r="D8" s="78">
        <v>4245085</v>
      </c>
      <c r="E8" s="78">
        <v>3635785</v>
      </c>
      <c r="F8" s="78">
        <v>609300</v>
      </c>
      <c r="G8" s="78"/>
    </row>
    <row r="9" ht="18" customHeight="1" spans="1:7">
      <c r="A9" s="132" t="s">
        <v>100</v>
      </c>
      <c r="B9" s="132" t="s">
        <v>101</v>
      </c>
      <c r="C9" s="78">
        <v>4149085</v>
      </c>
      <c r="D9" s="78">
        <v>4149085</v>
      </c>
      <c r="E9" s="78">
        <v>3635785</v>
      </c>
      <c r="F9" s="78">
        <v>513300</v>
      </c>
      <c r="G9" s="78"/>
    </row>
    <row r="10" ht="18" customHeight="1" spans="1:7">
      <c r="A10" s="133" t="s">
        <v>102</v>
      </c>
      <c r="B10" s="133" t="s">
        <v>103</v>
      </c>
      <c r="C10" s="78">
        <v>4149085</v>
      </c>
      <c r="D10" s="78">
        <v>4149085</v>
      </c>
      <c r="E10" s="78">
        <v>3635785</v>
      </c>
      <c r="F10" s="78">
        <v>513300</v>
      </c>
      <c r="G10" s="78"/>
    </row>
    <row r="11" ht="18" customHeight="1" spans="1:7">
      <c r="A11" s="132" t="s">
        <v>104</v>
      </c>
      <c r="B11" s="132" t="s">
        <v>105</v>
      </c>
      <c r="C11" s="78">
        <v>96000</v>
      </c>
      <c r="D11" s="78">
        <v>96000</v>
      </c>
      <c r="E11" s="78"/>
      <c r="F11" s="78">
        <v>96000</v>
      </c>
      <c r="G11" s="78"/>
    </row>
    <row r="12" ht="18" customHeight="1" spans="1:7">
      <c r="A12" s="133" t="s">
        <v>106</v>
      </c>
      <c r="B12" s="133" t="s">
        <v>103</v>
      </c>
      <c r="C12" s="78">
        <v>96000</v>
      </c>
      <c r="D12" s="78">
        <v>96000</v>
      </c>
      <c r="E12" s="78"/>
      <c r="F12" s="78">
        <v>96000</v>
      </c>
      <c r="G12" s="78"/>
    </row>
    <row r="13" ht="18" customHeight="1" spans="1:7">
      <c r="A13" s="30" t="s">
        <v>107</v>
      </c>
      <c r="B13" s="30" t="s">
        <v>108</v>
      </c>
      <c r="C13" s="78">
        <v>206043</v>
      </c>
      <c r="D13" s="78">
        <v>206043</v>
      </c>
      <c r="E13" s="78">
        <v>195043</v>
      </c>
      <c r="F13" s="78">
        <v>11000</v>
      </c>
      <c r="G13" s="78"/>
    </row>
    <row r="14" ht="18" customHeight="1" spans="1:7">
      <c r="A14" s="132" t="s">
        <v>109</v>
      </c>
      <c r="B14" s="132" t="s">
        <v>110</v>
      </c>
      <c r="C14" s="78">
        <v>206043</v>
      </c>
      <c r="D14" s="78">
        <v>206043</v>
      </c>
      <c r="E14" s="78">
        <v>195043</v>
      </c>
      <c r="F14" s="78">
        <v>11000</v>
      </c>
      <c r="G14" s="78"/>
    </row>
    <row r="15" ht="18" customHeight="1" spans="1:7">
      <c r="A15" s="133" t="s">
        <v>111</v>
      </c>
      <c r="B15" s="133" t="s">
        <v>112</v>
      </c>
      <c r="C15" s="78">
        <v>206043</v>
      </c>
      <c r="D15" s="78">
        <v>206043</v>
      </c>
      <c r="E15" s="78">
        <v>195043</v>
      </c>
      <c r="F15" s="78">
        <v>11000</v>
      </c>
      <c r="G15" s="78"/>
    </row>
    <row r="16" ht="18" customHeight="1" spans="1:7">
      <c r="A16" s="30" t="s">
        <v>113</v>
      </c>
      <c r="B16" s="30" t="s">
        <v>114</v>
      </c>
      <c r="C16" s="78">
        <v>1415662.56</v>
      </c>
      <c r="D16" s="78">
        <v>1415662.56</v>
      </c>
      <c r="E16" s="78">
        <v>1415662.56</v>
      </c>
      <c r="F16" s="78"/>
      <c r="G16" s="78"/>
    </row>
    <row r="17" ht="18" customHeight="1" spans="1:7">
      <c r="A17" s="132" t="s">
        <v>115</v>
      </c>
      <c r="B17" s="132" t="s">
        <v>116</v>
      </c>
      <c r="C17" s="78">
        <v>1346758.56</v>
      </c>
      <c r="D17" s="78">
        <v>1346758.56</v>
      </c>
      <c r="E17" s="78">
        <v>1346758.56</v>
      </c>
      <c r="F17" s="78"/>
      <c r="G17" s="78"/>
    </row>
    <row r="18" ht="18" customHeight="1" spans="1:7">
      <c r="A18" s="133" t="s">
        <v>117</v>
      </c>
      <c r="B18" s="133" t="s">
        <v>118</v>
      </c>
      <c r="C18" s="78">
        <v>230400</v>
      </c>
      <c r="D18" s="78">
        <v>230400</v>
      </c>
      <c r="E18" s="78">
        <v>230400</v>
      </c>
      <c r="F18" s="78"/>
      <c r="G18" s="78"/>
    </row>
    <row r="19" ht="18" customHeight="1" spans="1:7">
      <c r="A19" s="133" t="s">
        <v>119</v>
      </c>
      <c r="B19" s="133" t="s">
        <v>120</v>
      </c>
      <c r="C19" s="78">
        <v>1116358.56</v>
      </c>
      <c r="D19" s="78">
        <v>1116358.56</v>
      </c>
      <c r="E19" s="78">
        <v>1116358.56</v>
      </c>
      <c r="F19" s="78"/>
      <c r="G19" s="78"/>
    </row>
    <row r="20" ht="18" customHeight="1" spans="1:7">
      <c r="A20" s="132" t="s">
        <v>121</v>
      </c>
      <c r="B20" s="132" t="s">
        <v>122</v>
      </c>
      <c r="C20" s="78">
        <v>49704</v>
      </c>
      <c r="D20" s="78">
        <v>49704</v>
      </c>
      <c r="E20" s="78">
        <v>49704</v>
      </c>
      <c r="F20" s="78"/>
      <c r="G20" s="78"/>
    </row>
    <row r="21" ht="18" customHeight="1" spans="1:7">
      <c r="A21" s="133" t="s">
        <v>123</v>
      </c>
      <c r="B21" s="133" t="s">
        <v>124</v>
      </c>
      <c r="C21" s="78">
        <v>49704</v>
      </c>
      <c r="D21" s="78">
        <v>49704</v>
      </c>
      <c r="E21" s="78">
        <v>49704</v>
      </c>
      <c r="F21" s="78"/>
      <c r="G21" s="78"/>
    </row>
    <row r="22" ht="18" customHeight="1" spans="1:7">
      <c r="A22" s="132" t="s">
        <v>125</v>
      </c>
      <c r="B22" s="132" t="s">
        <v>126</v>
      </c>
      <c r="C22" s="78">
        <v>19200</v>
      </c>
      <c r="D22" s="78">
        <v>19200</v>
      </c>
      <c r="E22" s="78">
        <v>19200</v>
      </c>
      <c r="F22" s="78"/>
      <c r="G22" s="78"/>
    </row>
    <row r="23" ht="18" customHeight="1" spans="1:7">
      <c r="A23" s="133" t="s">
        <v>127</v>
      </c>
      <c r="B23" s="133" t="s">
        <v>128</v>
      </c>
      <c r="C23" s="78">
        <v>19200</v>
      </c>
      <c r="D23" s="78">
        <v>19200</v>
      </c>
      <c r="E23" s="78">
        <v>19200</v>
      </c>
      <c r="F23" s="78"/>
      <c r="G23" s="78"/>
    </row>
    <row r="24" ht="18" customHeight="1" spans="1:7">
      <c r="A24" s="30" t="s">
        <v>129</v>
      </c>
      <c r="B24" s="30" t="s">
        <v>130</v>
      </c>
      <c r="C24" s="78">
        <v>1030978.86</v>
      </c>
      <c r="D24" s="78">
        <v>1030978.86</v>
      </c>
      <c r="E24" s="78">
        <v>1030978.86</v>
      </c>
      <c r="F24" s="78"/>
      <c r="G24" s="78"/>
    </row>
    <row r="25" ht="18" customHeight="1" spans="1:7">
      <c r="A25" s="132" t="s">
        <v>131</v>
      </c>
      <c r="B25" s="132" t="s">
        <v>132</v>
      </c>
      <c r="C25" s="78">
        <v>1030978.86</v>
      </c>
      <c r="D25" s="78">
        <v>1030978.86</v>
      </c>
      <c r="E25" s="78">
        <v>1030978.86</v>
      </c>
      <c r="F25" s="78"/>
      <c r="G25" s="78"/>
    </row>
    <row r="26" ht="18" customHeight="1" spans="1:7">
      <c r="A26" s="133" t="s">
        <v>133</v>
      </c>
      <c r="B26" s="133" t="s">
        <v>134</v>
      </c>
      <c r="C26" s="78">
        <v>270457.36</v>
      </c>
      <c r="D26" s="78">
        <v>270457.36</v>
      </c>
      <c r="E26" s="78">
        <v>270457.36</v>
      </c>
      <c r="F26" s="78"/>
      <c r="G26" s="78"/>
    </row>
    <row r="27" ht="18" customHeight="1" spans="1:7">
      <c r="A27" s="133" t="s">
        <v>135</v>
      </c>
      <c r="B27" s="133" t="s">
        <v>136</v>
      </c>
      <c r="C27" s="78">
        <v>326240.68</v>
      </c>
      <c r="D27" s="78">
        <v>326240.68</v>
      </c>
      <c r="E27" s="78">
        <v>326240.68</v>
      </c>
      <c r="F27" s="78"/>
      <c r="G27" s="78"/>
    </row>
    <row r="28" ht="18" customHeight="1" spans="1:7">
      <c r="A28" s="133" t="s">
        <v>137</v>
      </c>
      <c r="B28" s="133" t="s">
        <v>138</v>
      </c>
      <c r="C28" s="78">
        <v>402600.82</v>
      </c>
      <c r="D28" s="78">
        <v>402600.82</v>
      </c>
      <c r="E28" s="78">
        <v>402600.82</v>
      </c>
      <c r="F28" s="78"/>
      <c r="G28" s="78"/>
    </row>
    <row r="29" ht="18" customHeight="1" spans="1:7">
      <c r="A29" s="133" t="s">
        <v>139</v>
      </c>
      <c r="B29" s="133" t="s">
        <v>140</v>
      </c>
      <c r="C29" s="78">
        <v>31680</v>
      </c>
      <c r="D29" s="78">
        <v>31680</v>
      </c>
      <c r="E29" s="78">
        <v>31680</v>
      </c>
      <c r="F29" s="78"/>
      <c r="G29" s="78"/>
    </row>
    <row r="30" ht="18" customHeight="1" spans="1:7">
      <c r="A30" s="30" t="s">
        <v>141</v>
      </c>
      <c r="B30" s="30" t="s">
        <v>142</v>
      </c>
      <c r="C30" s="78">
        <v>7872341</v>
      </c>
      <c r="D30" s="78">
        <v>7872341</v>
      </c>
      <c r="E30" s="78">
        <v>7300341</v>
      </c>
      <c r="F30" s="78">
        <v>572000</v>
      </c>
      <c r="G30" s="78"/>
    </row>
    <row r="31" ht="18" customHeight="1" spans="1:7">
      <c r="A31" s="132" t="s">
        <v>143</v>
      </c>
      <c r="B31" s="132" t="s">
        <v>144</v>
      </c>
      <c r="C31" s="78">
        <v>4300664</v>
      </c>
      <c r="D31" s="78">
        <v>4300664</v>
      </c>
      <c r="E31" s="78">
        <v>4086164</v>
      </c>
      <c r="F31" s="78">
        <v>214500</v>
      </c>
      <c r="G31" s="78"/>
    </row>
    <row r="32" ht="18" customHeight="1" spans="1:7">
      <c r="A32" s="133" t="s">
        <v>145</v>
      </c>
      <c r="B32" s="133" t="s">
        <v>146</v>
      </c>
      <c r="C32" s="78">
        <v>4300664</v>
      </c>
      <c r="D32" s="78">
        <v>4300664</v>
      </c>
      <c r="E32" s="78">
        <v>4086164</v>
      </c>
      <c r="F32" s="78">
        <v>214500</v>
      </c>
      <c r="G32" s="78"/>
    </row>
    <row r="33" ht="18" customHeight="1" spans="1:7">
      <c r="A33" s="132" t="s">
        <v>147</v>
      </c>
      <c r="B33" s="132" t="s">
        <v>148</v>
      </c>
      <c r="C33" s="78">
        <v>120557</v>
      </c>
      <c r="D33" s="78">
        <v>120557</v>
      </c>
      <c r="E33" s="78">
        <v>115057</v>
      </c>
      <c r="F33" s="78">
        <v>5500</v>
      </c>
      <c r="G33" s="78"/>
    </row>
    <row r="34" ht="18" customHeight="1" spans="1:7">
      <c r="A34" s="133" t="s">
        <v>149</v>
      </c>
      <c r="B34" s="133" t="s">
        <v>150</v>
      </c>
      <c r="C34" s="78">
        <v>120557</v>
      </c>
      <c r="D34" s="78">
        <v>120557</v>
      </c>
      <c r="E34" s="78">
        <v>115057</v>
      </c>
      <c r="F34" s="78">
        <v>5500</v>
      </c>
      <c r="G34" s="78"/>
    </row>
    <row r="35" ht="18" customHeight="1" spans="1:7">
      <c r="A35" s="132" t="s">
        <v>151</v>
      </c>
      <c r="B35" s="132" t="s">
        <v>152</v>
      </c>
      <c r="C35" s="78">
        <v>3451120</v>
      </c>
      <c r="D35" s="78">
        <v>3451120</v>
      </c>
      <c r="E35" s="78">
        <v>3099120</v>
      </c>
      <c r="F35" s="78">
        <v>352000</v>
      </c>
      <c r="G35" s="78"/>
    </row>
    <row r="36" ht="18" customHeight="1" spans="1:7">
      <c r="A36" s="133" t="s">
        <v>153</v>
      </c>
      <c r="B36" s="133" t="s">
        <v>154</v>
      </c>
      <c r="C36" s="78"/>
      <c r="D36" s="78"/>
      <c r="E36" s="78"/>
      <c r="F36" s="78"/>
      <c r="G36" s="78"/>
    </row>
    <row r="37" ht="18" customHeight="1" spans="1:7">
      <c r="A37" s="133" t="s">
        <v>155</v>
      </c>
      <c r="B37" s="133" t="s">
        <v>156</v>
      </c>
      <c r="C37" s="78">
        <v>3451120</v>
      </c>
      <c r="D37" s="78">
        <v>3451120</v>
      </c>
      <c r="E37" s="78">
        <v>3099120</v>
      </c>
      <c r="F37" s="78">
        <v>352000</v>
      </c>
      <c r="G37" s="78"/>
    </row>
    <row r="38" ht="18" customHeight="1" spans="1:7">
      <c r="A38" s="30" t="s">
        <v>157</v>
      </c>
      <c r="B38" s="30" t="s">
        <v>158</v>
      </c>
      <c r="C38" s="78">
        <v>814200</v>
      </c>
      <c r="D38" s="78">
        <v>814200</v>
      </c>
      <c r="E38" s="78">
        <v>814200</v>
      </c>
      <c r="F38" s="78"/>
      <c r="G38" s="78"/>
    </row>
    <row r="39" ht="18" customHeight="1" spans="1:7">
      <c r="A39" s="132" t="s">
        <v>159</v>
      </c>
      <c r="B39" s="132" t="s">
        <v>160</v>
      </c>
      <c r="C39" s="78">
        <v>814200</v>
      </c>
      <c r="D39" s="78">
        <v>814200</v>
      </c>
      <c r="E39" s="78">
        <v>814200</v>
      </c>
      <c r="F39" s="78"/>
      <c r="G39" s="78"/>
    </row>
    <row r="40" ht="18" customHeight="1" spans="1:7">
      <c r="A40" s="133" t="s">
        <v>161</v>
      </c>
      <c r="B40" s="133" t="s">
        <v>162</v>
      </c>
      <c r="C40" s="78">
        <v>814200</v>
      </c>
      <c r="D40" s="78">
        <v>814200</v>
      </c>
      <c r="E40" s="78">
        <v>814200</v>
      </c>
      <c r="F40" s="78"/>
      <c r="G40" s="78"/>
    </row>
    <row r="41" ht="18" customHeight="1" spans="1:7">
      <c r="A41" s="77" t="s">
        <v>201</v>
      </c>
      <c r="B41" s="159" t="s">
        <v>201</v>
      </c>
      <c r="C41" s="78">
        <v>15584310.42</v>
      </c>
      <c r="D41" s="78">
        <v>15584310.42</v>
      </c>
      <c r="E41" s="78">
        <v>14392010.42</v>
      </c>
      <c r="F41" s="78">
        <v>1192300</v>
      </c>
      <c r="G41" s="78"/>
    </row>
  </sheetData>
  <mergeCells count="6">
    <mergeCell ref="A3:G3"/>
    <mergeCell ref="A5:B5"/>
    <mergeCell ref="D5:F5"/>
    <mergeCell ref="A41:B41"/>
    <mergeCell ref="C5:C6"/>
    <mergeCell ref="G5:G6"/>
  </mergeCells>
  <printOptions horizontalCentered="1"/>
  <pageMargins left="0.37" right="0.37" top="0.56" bottom="0.56" header="0.48" footer="0.48"/>
  <pageSetup paperSize="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8"/>
  <sheetViews>
    <sheetView showZeros="0" topLeftCell="B1" workbookViewId="0">
      <pane ySplit="1" topLeftCell="A2" activePane="bottomLeft" state="frozen"/>
      <selection/>
      <selection pane="bottomLeft" activeCell="A1" sqref="A1"/>
    </sheetView>
  </sheetViews>
  <sheetFormatPr defaultColWidth="10.3796296296296" defaultRowHeight="14.25" customHeight="1" outlineLevelRow="7" outlineLevelCol="5"/>
  <cols>
    <col min="1" max="6" width="28.1296296296296" customWidth="1"/>
  </cols>
  <sheetData>
    <row r="1" customHeight="1" spans="1:6">
      <c r="A1" s="1"/>
      <c r="B1" s="1"/>
      <c r="C1" s="1"/>
      <c r="D1" s="1"/>
      <c r="E1" s="1"/>
      <c r="F1" s="1"/>
    </row>
    <row r="2" customHeight="1" spans="1:6">
      <c r="A2" s="43"/>
      <c r="B2" s="43"/>
      <c r="C2" s="43"/>
      <c r="D2" s="43"/>
      <c r="E2" s="42"/>
      <c r="F2" s="152" t="s">
        <v>202</v>
      </c>
    </row>
    <row r="3" ht="41.25" customHeight="1" spans="1:6">
      <c r="A3" s="153" t="str">
        <f>"2025"&amp;"年一般公共预算“三公”经费支出预算表"</f>
        <v>2025年一般公共预算“三公”经费支出预算表</v>
      </c>
      <c r="B3" s="43"/>
      <c r="C3" s="43"/>
      <c r="D3" s="43"/>
      <c r="E3" s="42"/>
      <c r="F3" s="43"/>
    </row>
    <row r="4" customHeight="1" spans="1:6">
      <c r="A4" s="109" t="str">
        <f>"单位名称："&amp;"宜良县马街镇人民政府"</f>
        <v>单位名称：宜良县马街镇人民政府</v>
      </c>
      <c r="B4" s="154"/>
      <c r="D4" s="43"/>
      <c r="E4" s="42"/>
      <c r="F4" s="63" t="s">
        <v>1</v>
      </c>
    </row>
    <row r="5" ht="27" customHeight="1" spans="1:6">
      <c r="A5" s="47" t="s">
        <v>203</v>
      </c>
      <c r="B5" s="47" t="s">
        <v>204</v>
      </c>
      <c r="C5" s="49" t="s">
        <v>205</v>
      </c>
      <c r="D5" s="47"/>
      <c r="E5" s="48"/>
      <c r="F5" s="47" t="s">
        <v>206</v>
      </c>
    </row>
    <row r="6" ht="28.5" customHeight="1" spans="1:6">
      <c r="A6" s="155"/>
      <c r="B6" s="51"/>
      <c r="C6" s="48" t="s">
        <v>57</v>
      </c>
      <c r="D6" s="48" t="s">
        <v>207</v>
      </c>
      <c r="E6" s="48" t="s">
        <v>208</v>
      </c>
      <c r="F6" s="50"/>
    </row>
    <row r="7" ht="17.25" customHeight="1" spans="1:6">
      <c r="A7" s="55" t="s">
        <v>83</v>
      </c>
      <c r="B7" s="55" t="s">
        <v>84</v>
      </c>
      <c r="C7" s="55" t="s">
        <v>85</v>
      </c>
      <c r="D7" s="55" t="s">
        <v>86</v>
      </c>
      <c r="E7" s="55" t="s">
        <v>87</v>
      </c>
      <c r="F7" s="55" t="s">
        <v>88</v>
      </c>
    </row>
    <row r="8" ht="17.25" customHeight="1" spans="1:6">
      <c r="A8" s="78">
        <v>118080</v>
      </c>
      <c r="B8" s="78"/>
      <c r="C8" s="78">
        <v>96000</v>
      </c>
      <c r="D8" s="78"/>
      <c r="E8" s="78">
        <v>96000</v>
      </c>
      <c r="F8" s="78">
        <v>22080</v>
      </c>
    </row>
  </sheetData>
  <mergeCells count="6">
    <mergeCell ref="A3:F3"/>
    <mergeCell ref="A4:B4"/>
    <mergeCell ref="C5:E5"/>
    <mergeCell ref="A5:A6"/>
    <mergeCell ref="B5:B6"/>
    <mergeCell ref="F5:F6"/>
  </mergeCells>
  <pageMargins left="0.67" right="0.67" top="0.72" bottom="0.72" header="0.28" footer="0.28"/>
  <pageSetup paperSize="9" fitToWidth="0" fitToHeight="0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111"/>
  <sheetViews>
    <sheetView showZeros="0" tabSelected="1" topLeftCell="G1" workbookViewId="0">
      <pane ySplit="1" topLeftCell="A14" activePane="bottomLeft" state="frozen"/>
      <selection/>
      <selection pane="bottomLeft" activeCell="A1" sqref="A1"/>
    </sheetView>
  </sheetViews>
  <sheetFormatPr defaultColWidth="9.12962962962963" defaultRowHeight="14.25" customHeight="1"/>
  <cols>
    <col min="1" max="2" width="32.8796296296296" customWidth="1"/>
    <col min="3" max="3" width="20.75" customWidth="1"/>
    <col min="4" max="4" width="31.25" customWidth="1"/>
    <col min="5" max="5" width="10.1296296296296" customWidth="1"/>
    <col min="6" max="6" width="17.6296296296296" customWidth="1"/>
    <col min="7" max="7" width="10.25" customWidth="1"/>
    <col min="8" max="8" width="23" customWidth="1"/>
    <col min="9" max="24" width="18.75" customWidth="1"/>
  </cols>
  <sheetData>
    <row r="1" customHeight="1" spans="1:24">
      <c r="A1" s="1" t="s">
        <v>209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ht="13.5" customHeight="1" spans="2:24">
      <c r="B2" s="134"/>
      <c r="C2" s="140"/>
      <c r="E2" s="141"/>
      <c r="F2" s="141"/>
      <c r="G2" s="141"/>
      <c r="H2" s="141"/>
      <c r="I2" s="82"/>
      <c r="J2" s="82"/>
      <c r="K2" s="82"/>
      <c r="L2" s="82"/>
      <c r="M2" s="82"/>
      <c r="N2" s="82"/>
      <c r="R2" s="82"/>
      <c r="V2" s="140"/>
      <c r="X2" s="3" t="s">
        <v>210</v>
      </c>
    </row>
    <row r="3" ht="45.75" customHeight="1" spans="1:24">
      <c r="A3" s="65" t="str">
        <f>"2025"&amp;"年部门基本支出预算表"</f>
        <v>2025年部门基本支出预算表</v>
      </c>
      <c r="B3" s="4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4"/>
      <c r="P3" s="4"/>
      <c r="Q3" s="4"/>
      <c r="R3" s="65"/>
      <c r="S3" s="65"/>
      <c r="T3" s="65"/>
      <c r="U3" s="65"/>
      <c r="V3" s="65"/>
      <c r="W3" s="65"/>
      <c r="X3" s="65"/>
    </row>
    <row r="4" ht="18.75" customHeight="1" spans="1:24">
      <c r="A4" s="5" t="str">
        <f>"单位名称："&amp;"宜良县马街镇人民政府"</f>
        <v>单位名称：宜良县马街镇人民政府</v>
      </c>
      <c r="B4" s="6"/>
      <c r="C4" s="142"/>
      <c r="D4" s="142"/>
      <c r="E4" s="142"/>
      <c r="F4" s="142"/>
      <c r="G4" s="142"/>
      <c r="H4" s="142"/>
      <c r="I4" s="84"/>
      <c r="J4" s="84"/>
      <c r="K4" s="84"/>
      <c r="L4" s="84"/>
      <c r="M4" s="84"/>
      <c r="N4" s="84"/>
      <c r="O4" s="7"/>
      <c r="P4" s="7"/>
      <c r="Q4" s="7"/>
      <c r="R4" s="84"/>
      <c r="V4" s="140"/>
      <c r="X4" s="3" t="s">
        <v>1</v>
      </c>
    </row>
    <row r="5" ht="18" customHeight="1" spans="1:24">
      <c r="A5" s="9" t="s">
        <v>211</v>
      </c>
      <c r="B5" s="9" t="s">
        <v>212</v>
      </c>
      <c r="C5" s="9" t="s">
        <v>213</v>
      </c>
      <c r="D5" s="9" t="s">
        <v>214</v>
      </c>
      <c r="E5" s="9" t="s">
        <v>215</v>
      </c>
      <c r="F5" s="9" t="s">
        <v>216</v>
      </c>
      <c r="G5" s="9" t="s">
        <v>217</v>
      </c>
      <c r="H5" s="9" t="s">
        <v>218</v>
      </c>
      <c r="I5" s="145" t="s">
        <v>219</v>
      </c>
      <c r="J5" s="79" t="s">
        <v>219</v>
      </c>
      <c r="K5" s="79"/>
      <c r="L5" s="79"/>
      <c r="M5" s="79"/>
      <c r="N5" s="79"/>
      <c r="O5" s="12"/>
      <c r="P5" s="12"/>
      <c r="Q5" s="12"/>
      <c r="R5" s="100" t="s">
        <v>61</v>
      </c>
      <c r="S5" s="79" t="s">
        <v>62</v>
      </c>
      <c r="T5" s="79"/>
      <c r="U5" s="79"/>
      <c r="V5" s="79"/>
      <c r="W5" s="79"/>
      <c r="X5" s="80"/>
    </row>
    <row r="6" ht="18" customHeight="1" spans="1:24">
      <c r="A6" s="14"/>
      <c r="B6" s="29"/>
      <c r="C6" s="125"/>
      <c r="D6" s="14"/>
      <c r="E6" s="14"/>
      <c r="F6" s="14"/>
      <c r="G6" s="14"/>
      <c r="H6" s="14"/>
      <c r="I6" s="123" t="s">
        <v>220</v>
      </c>
      <c r="J6" s="145" t="s">
        <v>58</v>
      </c>
      <c r="K6" s="79"/>
      <c r="L6" s="79"/>
      <c r="M6" s="79"/>
      <c r="N6" s="80"/>
      <c r="O6" s="11" t="s">
        <v>221</v>
      </c>
      <c r="P6" s="12"/>
      <c r="Q6" s="13"/>
      <c r="R6" s="9" t="s">
        <v>61</v>
      </c>
      <c r="S6" s="145" t="s">
        <v>62</v>
      </c>
      <c r="T6" s="100" t="s">
        <v>64</v>
      </c>
      <c r="U6" s="79" t="s">
        <v>62</v>
      </c>
      <c r="V6" s="100" t="s">
        <v>66</v>
      </c>
      <c r="W6" s="100" t="s">
        <v>67</v>
      </c>
      <c r="X6" s="149" t="s">
        <v>68</v>
      </c>
    </row>
    <row r="7" ht="19.5" customHeight="1" spans="1:24">
      <c r="A7" s="29"/>
      <c r="B7" s="29"/>
      <c r="C7" s="29"/>
      <c r="D7" s="29"/>
      <c r="E7" s="29"/>
      <c r="F7" s="29"/>
      <c r="G7" s="29"/>
      <c r="H7" s="29"/>
      <c r="I7" s="29"/>
      <c r="J7" s="146" t="s">
        <v>222</v>
      </c>
      <c r="K7" s="9" t="s">
        <v>223</v>
      </c>
      <c r="L7" s="9" t="s">
        <v>224</v>
      </c>
      <c r="M7" s="9" t="s">
        <v>225</v>
      </c>
      <c r="N7" s="9" t="s">
        <v>226</v>
      </c>
      <c r="O7" s="9" t="s">
        <v>58</v>
      </c>
      <c r="P7" s="9" t="s">
        <v>59</v>
      </c>
      <c r="Q7" s="9" t="s">
        <v>60</v>
      </c>
      <c r="R7" s="29"/>
      <c r="S7" s="9" t="s">
        <v>57</v>
      </c>
      <c r="T7" s="9" t="s">
        <v>64</v>
      </c>
      <c r="U7" s="9" t="s">
        <v>227</v>
      </c>
      <c r="V7" s="9" t="s">
        <v>66</v>
      </c>
      <c r="W7" s="9" t="s">
        <v>67</v>
      </c>
      <c r="X7" s="9" t="s">
        <v>68</v>
      </c>
    </row>
    <row r="8" ht="37.5" customHeight="1" spans="1:24">
      <c r="A8" s="143"/>
      <c r="B8" s="19"/>
      <c r="C8" s="143"/>
      <c r="D8" s="143"/>
      <c r="E8" s="143"/>
      <c r="F8" s="143"/>
      <c r="G8" s="143"/>
      <c r="H8" s="143"/>
      <c r="I8" s="143"/>
      <c r="J8" s="147" t="s">
        <v>57</v>
      </c>
      <c r="K8" s="17" t="s">
        <v>228</v>
      </c>
      <c r="L8" s="17" t="s">
        <v>224</v>
      </c>
      <c r="M8" s="17" t="s">
        <v>225</v>
      </c>
      <c r="N8" s="17" t="s">
        <v>226</v>
      </c>
      <c r="O8" s="17" t="s">
        <v>224</v>
      </c>
      <c r="P8" s="17" t="s">
        <v>225</v>
      </c>
      <c r="Q8" s="17" t="s">
        <v>226</v>
      </c>
      <c r="R8" s="17" t="s">
        <v>61</v>
      </c>
      <c r="S8" s="17" t="s">
        <v>57</v>
      </c>
      <c r="T8" s="17" t="s">
        <v>64</v>
      </c>
      <c r="U8" s="17" t="s">
        <v>227</v>
      </c>
      <c r="V8" s="17" t="s">
        <v>66</v>
      </c>
      <c r="W8" s="17" t="s">
        <v>67</v>
      </c>
      <c r="X8" s="17" t="s">
        <v>68</v>
      </c>
    </row>
    <row r="9" customHeight="1" spans="1:24">
      <c r="A9" s="36">
        <v>1</v>
      </c>
      <c r="B9" s="36">
        <v>2</v>
      </c>
      <c r="C9" s="36">
        <v>3</v>
      </c>
      <c r="D9" s="36">
        <v>4</v>
      </c>
      <c r="E9" s="36">
        <v>5</v>
      </c>
      <c r="F9" s="36">
        <v>6</v>
      </c>
      <c r="G9" s="36">
        <v>7</v>
      </c>
      <c r="H9" s="36">
        <v>8</v>
      </c>
      <c r="I9" s="36">
        <v>9</v>
      </c>
      <c r="J9" s="36">
        <v>10</v>
      </c>
      <c r="K9" s="36">
        <v>11</v>
      </c>
      <c r="L9" s="36">
        <v>12</v>
      </c>
      <c r="M9" s="36">
        <v>13</v>
      </c>
      <c r="N9" s="36">
        <v>14</v>
      </c>
      <c r="O9" s="36">
        <v>15</v>
      </c>
      <c r="P9" s="36">
        <v>16</v>
      </c>
      <c r="Q9" s="36">
        <v>17</v>
      </c>
      <c r="R9" s="36">
        <v>18</v>
      </c>
      <c r="S9" s="36">
        <v>19</v>
      </c>
      <c r="T9" s="36">
        <v>20</v>
      </c>
      <c r="U9" s="36">
        <v>21</v>
      </c>
      <c r="V9" s="36">
        <v>22</v>
      </c>
      <c r="W9" s="36">
        <v>23</v>
      </c>
      <c r="X9" s="36">
        <v>24</v>
      </c>
    </row>
    <row r="10" ht="20.25" customHeight="1" spans="1:24">
      <c r="A10" s="144" t="s">
        <v>70</v>
      </c>
      <c r="B10" s="144" t="s">
        <v>70</v>
      </c>
      <c r="C10" s="144" t="s">
        <v>229</v>
      </c>
      <c r="D10" s="144" t="s">
        <v>230</v>
      </c>
      <c r="E10" s="144" t="s">
        <v>102</v>
      </c>
      <c r="F10" s="144" t="s">
        <v>103</v>
      </c>
      <c r="G10" s="144" t="s">
        <v>231</v>
      </c>
      <c r="H10" s="144" t="s">
        <v>232</v>
      </c>
      <c r="I10" s="78">
        <v>436800</v>
      </c>
      <c r="J10" s="78">
        <v>436800</v>
      </c>
      <c r="K10" s="78"/>
      <c r="L10" s="78"/>
      <c r="M10" s="78">
        <v>436800</v>
      </c>
      <c r="N10" s="78"/>
      <c r="O10" s="78"/>
      <c r="P10" s="78"/>
      <c r="Q10" s="78"/>
      <c r="R10" s="78"/>
      <c r="S10" s="78"/>
      <c r="T10" s="78"/>
      <c r="U10" s="78"/>
      <c r="V10" s="78"/>
      <c r="W10" s="78"/>
      <c r="X10" s="78"/>
    </row>
    <row r="11" ht="20.25" customHeight="1" spans="1:24">
      <c r="A11" s="144" t="s">
        <v>70</v>
      </c>
      <c r="B11" s="144" t="s">
        <v>70</v>
      </c>
      <c r="C11" s="144" t="s">
        <v>233</v>
      </c>
      <c r="D11" s="144" t="s">
        <v>234</v>
      </c>
      <c r="E11" s="144" t="s">
        <v>119</v>
      </c>
      <c r="F11" s="144" t="s">
        <v>120</v>
      </c>
      <c r="G11" s="144" t="s">
        <v>235</v>
      </c>
      <c r="H11" s="144" t="s">
        <v>236</v>
      </c>
      <c r="I11" s="78">
        <v>616762.89</v>
      </c>
      <c r="J11" s="78">
        <v>616762.89</v>
      </c>
      <c r="K11" s="148"/>
      <c r="L11" s="148"/>
      <c r="M11" s="78">
        <v>616762.89</v>
      </c>
      <c r="N11" s="148"/>
      <c r="O11" s="78"/>
      <c r="P11" s="78"/>
      <c r="Q11" s="78"/>
      <c r="R11" s="78"/>
      <c r="S11" s="78"/>
      <c r="T11" s="78"/>
      <c r="U11" s="78"/>
      <c r="V11" s="78"/>
      <c r="W11" s="78"/>
      <c r="X11" s="78"/>
    </row>
    <row r="12" ht="20.25" customHeight="1" spans="1:24">
      <c r="A12" s="144" t="s">
        <v>70</v>
      </c>
      <c r="B12" s="144" t="s">
        <v>70</v>
      </c>
      <c r="C12" s="144" t="s">
        <v>233</v>
      </c>
      <c r="D12" s="144" t="s">
        <v>234</v>
      </c>
      <c r="E12" s="144" t="s">
        <v>119</v>
      </c>
      <c r="F12" s="144" t="s">
        <v>120</v>
      </c>
      <c r="G12" s="144" t="s">
        <v>235</v>
      </c>
      <c r="H12" s="144" t="s">
        <v>236</v>
      </c>
      <c r="I12" s="78">
        <v>499595.67</v>
      </c>
      <c r="J12" s="78">
        <v>499595.67</v>
      </c>
      <c r="K12" s="148"/>
      <c r="L12" s="148"/>
      <c r="M12" s="78">
        <v>499595.67</v>
      </c>
      <c r="N12" s="148"/>
      <c r="O12" s="78"/>
      <c r="P12" s="78"/>
      <c r="Q12" s="78"/>
      <c r="R12" s="78"/>
      <c r="S12" s="78"/>
      <c r="T12" s="78"/>
      <c r="U12" s="78"/>
      <c r="V12" s="78"/>
      <c r="W12" s="78"/>
      <c r="X12" s="78"/>
    </row>
    <row r="13" ht="20.25" customHeight="1" spans="1:24">
      <c r="A13" s="144" t="s">
        <v>70</v>
      </c>
      <c r="B13" s="144" t="s">
        <v>70</v>
      </c>
      <c r="C13" s="144" t="s">
        <v>233</v>
      </c>
      <c r="D13" s="144" t="s">
        <v>234</v>
      </c>
      <c r="E13" s="144" t="s">
        <v>133</v>
      </c>
      <c r="F13" s="144" t="s">
        <v>134</v>
      </c>
      <c r="G13" s="144" t="s">
        <v>237</v>
      </c>
      <c r="H13" s="144" t="s">
        <v>238</v>
      </c>
      <c r="I13" s="78">
        <v>246675.36</v>
      </c>
      <c r="J13" s="78">
        <v>246675.36</v>
      </c>
      <c r="K13" s="148"/>
      <c r="L13" s="148"/>
      <c r="M13" s="78">
        <v>246675.36</v>
      </c>
      <c r="N13" s="148"/>
      <c r="O13" s="78"/>
      <c r="P13" s="78"/>
      <c r="Q13" s="78"/>
      <c r="R13" s="78"/>
      <c r="S13" s="78"/>
      <c r="T13" s="78"/>
      <c r="U13" s="78"/>
      <c r="V13" s="78"/>
      <c r="W13" s="78"/>
      <c r="X13" s="78"/>
    </row>
    <row r="14" ht="20.25" customHeight="1" spans="1:24">
      <c r="A14" s="144" t="s">
        <v>70</v>
      </c>
      <c r="B14" s="144" t="s">
        <v>70</v>
      </c>
      <c r="C14" s="144" t="s">
        <v>233</v>
      </c>
      <c r="D14" s="144" t="s">
        <v>234</v>
      </c>
      <c r="E14" s="144" t="s">
        <v>133</v>
      </c>
      <c r="F14" s="144" t="s">
        <v>134</v>
      </c>
      <c r="G14" s="144" t="s">
        <v>237</v>
      </c>
      <c r="H14" s="144" t="s">
        <v>238</v>
      </c>
      <c r="I14" s="78">
        <v>15510</v>
      </c>
      <c r="J14" s="78">
        <v>15510</v>
      </c>
      <c r="K14" s="148"/>
      <c r="L14" s="148"/>
      <c r="M14" s="78">
        <v>15510</v>
      </c>
      <c r="N14" s="148"/>
      <c r="O14" s="78"/>
      <c r="P14" s="78"/>
      <c r="Q14" s="78"/>
      <c r="R14" s="78"/>
      <c r="S14" s="78"/>
      <c r="T14" s="78"/>
      <c r="U14" s="78"/>
      <c r="V14" s="78"/>
      <c r="W14" s="78"/>
      <c r="X14" s="78"/>
    </row>
    <row r="15" ht="20.25" customHeight="1" spans="1:24">
      <c r="A15" s="144" t="s">
        <v>70</v>
      </c>
      <c r="B15" s="144" t="s">
        <v>70</v>
      </c>
      <c r="C15" s="144" t="s">
        <v>233</v>
      </c>
      <c r="D15" s="144" t="s">
        <v>234</v>
      </c>
      <c r="E15" s="144" t="s">
        <v>133</v>
      </c>
      <c r="F15" s="144" t="s">
        <v>134</v>
      </c>
      <c r="G15" s="144" t="s">
        <v>237</v>
      </c>
      <c r="H15" s="144" t="s">
        <v>238</v>
      </c>
      <c r="I15" s="78">
        <v>8272</v>
      </c>
      <c r="J15" s="78">
        <v>8272</v>
      </c>
      <c r="K15" s="148"/>
      <c r="L15" s="148"/>
      <c r="M15" s="78">
        <v>8272</v>
      </c>
      <c r="N15" s="148"/>
      <c r="O15" s="78"/>
      <c r="P15" s="78"/>
      <c r="Q15" s="78"/>
      <c r="R15" s="78"/>
      <c r="S15" s="78"/>
      <c r="T15" s="78"/>
      <c r="U15" s="78"/>
      <c r="V15" s="78"/>
      <c r="W15" s="78"/>
      <c r="X15" s="78"/>
    </row>
    <row r="16" ht="20.25" customHeight="1" spans="1:24">
      <c r="A16" s="144" t="s">
        <v>70</v>
      </c>
      <c r="B16" s="144" t="s">
        <v>70</v>
      </c>
      <c r="C16" s="144" t="s">
        <v>233</v>
      </c>
      <c r="D16" s="144" t="s">
        <v>234</v>
      </c>
      <c r="E16" s="144" t="s">
        <v>135</v>
      </c>
      <c r="F16" s="144" t="s">
        <v>136</v>
      </c>
      <c r="G16" s="144" t="s">
        <v>237</v>
      </c>
      <c r="H16" s="144" t="s">
        <v>238</v>
      </c>
      <c r="I16" s="78">
        <v>21714</v>
      </c>
      <c r="J16" s="78">
        <v>21714</v>
      </c>
      <c r="K16" s="148"/>
      <c r="L16" s="148"/>
      <c r="M16" s="78">
        <v>21714</v>
      </c>
      <c r="N16" s="148"/>
      <c r="O16" s="78"/>
      <c r="P16" s="78"/>
      <c r="Q16" s="78"/>
      <c r="R16" s="78"/>
      <c r="S16" s="78"/>
      <c r="T16" s="78"/>
      <c r="U16" s="78"/>
      <c r="V16" s="78"/>
      <c r="W16" s="78"/>
      <c r="X16" s="78"/>
    </row>
    <row r="17" ht="20.25" customHeight="1" spans="1:24">
      <c r="A17" s="144" t="s">
        <v>70</v>
      </c>
      <c r="B17" s="144" t="s">
        <v>70</v>
      </c>
      <c r="C17" s="144" t="s">
        <v>233</v>
      </c>
      <c r="D17" s="144" t="s">
        <v>234</v>
      </c>
      <c r="E17" s="144" t="s">
        <v>135</v>
      </c>
      <c r="F17" s="144" t="s">
        <v>136</v>
      </c>
      <c r="G17" s="144" t="s">
        <v>237</v>
      </c>
      <c r="H17" s="144" t="s">
        <v>238</v>
      </c>
      <c r="I17" s="78">
        <v>304526.68</v>
      </c>
      <c r="J17" s="78">
        <v>304526.68</v>
      </c>
      <c r="K17" s="148"/>
      <c r="L17" s="148"/>
      <c r="M17" s="78">
        <v>304526.68</v>
      </c>
      <c r="N17" s="148"/>
      <c r="O17" s="78"/>
      <c r="P17" s="78"/>
      <c r="Q17" s="78"/>
      <c r="R17" s="78"/>
      <c r="S17" s="78"/>
      <c r="T17" s="78"/>
      <c r="U17" s="78"/>
      <c r="V17" s="78"/>
      <c r="W17" s="78"/>
      <c r="X17" s="78"/>
    </row>
    <row r="18" ht="20.25" customHeight="1" spans="1:24">
      <c r="A18" s="144" t="s">
        <v>70</v>
      </c>
      <c r="B18" s="144" t="s">
        <v>70</v>
      </c>
      <c r="C18" s="144" t="s">
        <v>233</v>
      </c>
      <c r="D18" s="144" t="s">
        <v>234</v>
      </c>
      <c r="E18" s="144" t="s">
        <v>137</v>
      </c>
      <c r="F18" s="144" t="s">
        <v>138</v>
      </c>
      <c r="G18" s="144" t="s">
        <v>239</v>
      </c>
      <c r="H18" s="144" t="s">
        <v>240</v>
      </c>
      <c r="I18" s="78">
        <v>53738.77</v>
      </c>
      <c r="J18" s="78">
        <v>53738.77</v>
      </c>
      <c r="K18" s="148"/>
      <c r="L18" s="148"/>
      <c r="M18" s="78">
        <v>53738.77</v>
      </c>
      <c r="N18" s="148"/>
      <c r="O18" s="78"/>
      <c r="P18" s="78"/>
      <c r="Q18" s="78"/>
      <c r="R18" s="78"/>
      <c r="S18" s="78"/>
      <c r="T18" s="78"/>
      <c r="U18" s="78"/>
      <c r="V18" s="78"/>
      <c r="W18" s="78"/>
      <c r="X18" s="78"/>
    </row>
    <row r="19" ht="20.25" customHeight="1" spans="1:24">
      <c r="A19" s="144" t="s">
        <v>70</v>
      </c>
      <c r="B19" s="144" t="s">
        <v>70</v>
      </c>
      <c r="C19" s="144" t="s">
        <v>233</v>
      </c>
      <c r="D19" s="144" t="s">
        <v>234</v>
      </c>
      <c r="E19" s="144" t="s">
        <v>137</v>
      </c>
      <c r="F19" s="144" t="s">
        <v>138</v>
      </c>
      <c r="G19" s="144" t="s">
        <v>239</v>
      </c>
      <c r="H19" s="144" t="s">
        <v>240</v>
      </c>
      <c r="I19" s="78">
        <v>192738.4</v>
      </c>
      <c r="J19" s="78">
        <v>192738.4</v>
      </c>
      <c r="K19" s="148"/>
      <c r="L19" s="148"/>
      <c r="M19" s="78">
        <v>192738.4</v>
      </c>
      <c r="N19" s="148"/>
      <c r="O19" s="78"/>
      <c r="P19" s="78"/>
      <c r="Q19" s="78"/>
      <c r="R19" s="78"/>
      <c r="S19" s="78"/>
      <c r="T19" s="78"/>
      <c r="U19" s="78"/>
      <c r="V19" s="78"/>
      <c r="W19" s="78"/>
      <c r="X19" s="78"/>
    </row>
    <row r="20" ht="20.25" customHeight="1" spans="1:24">
      <c r="A20" s="144" t="s">
        <v>70</v>
      </c>
      <c r="B20" s="144" t="s">
        <v>70</v>
      </c>
      <c r="C20" s="144" t="s">
        <v>233</v>
      </c>
      <c r="D20" s="144" t="s">
        <v>234</v>
      </c>
      <c r="E20" s="144" t="s">
        <v>137</v>
      </c>
      <c r="F20" s="144" t="s">
        <v>138</v>
      </c>
      <c r="G20" s="144" t="s">
        <v>239</v>
      </c>
      <c r="H20" s="144" t="s">
        <v>240</v>
      </c>
      <c r="I20" s="78">
        <v>156123.65</v>
      </c>
      <c r="J20" s="78">
        <v>156123.65</v>
      </c>
      <c r="K20" s="148"/>
      <c r="L20" s="148"/>
      <c r="M20" s="78">
        <v>156123.65</v>
      </c>
      <c r="N20" s="148"/>
      <c r="O20" s="78"/>
      <c r="P20" s="78"/>
      <c r="Q20" s="78"/>
      <c r="R20" s="78"/>
      <c r="S20" s="78"/>
      <c r="T20" s="78"/>
      <c r="U20" s="78"/>
      <c r="V20" s="78"/>
      <c r="W20" s="78"/>
      <c r="X20" s="78"/>
    </row>
    <row r="21" ht="20.25" customHeight="1" spans="1:24">
      <c r="A21" s="144" t="s">
        <v>70</v>
      </c>
      <c r="B21" s="144" t="s">
        <v>70</v>
      </c>
      <c r="C21" s="144" t="s">
        <v>233</v>
      </c>
      <c r="D21" s="144" t="s">
        <v>234</v>
      </c>
      <c r="E21" s="144" t="s">
        <v>111</v>
      </c>
      <c r="F21" s="144" t="s">
        <v>112</v>
      </c>
      <c r="G21" s="144" t="s">
        <v>241</v>
      </c>
      <c r="H21" s="144" t="s">
        <v>242</v>
      </c>
      <c r="I21" s="78">
        <v>1500</v>
      </c>
      <c r="J21" s="78">
        <v>1500</v>
      </c>
      <c r="K21" s="148"/>
      <c r="L21" s="148"/>
      <c r="M21" s="78">
        <v>1500</v>
      </c>
      <c r="N21" s="148"/>
      <c r="O21" s="78"/>
      <c r="P21" s="78"/>
      <c r="Q21" s="78"/>
      <c r="R21" s="78"/>
      <c r="S21" s="78"/>
      <c r="T21" s="78"/>
      <c r="U21" s="78"/>
      <c r="V21" s="78"/>
      <c r="W21" s="78"/>
      <c r="X21" s="78"/>
    </row>
    <row r="22" ht="20.25" customHeight="1" spans="1:24">
      <c r="A22" s="144" t="s">
        <v>70</v>
      </c>
      <c r="B22" s="144" t="s">
        <v>70</v>
      </c>
      <c r="C22" s="144" t="s">
        <v>233</v>
      </c>
      <c r="D22" s="144" t="s">
        <v>234</v>
      </c>
      <c r="E22" s="144" t="s">
        <v>139</v>
      </c>
      <c r="F22" s="144" t="s">
        <v>140</v>
      </c>
      <c r="G22" s="144" t="s">
        <v>241</v>
      </c>
      <c r="H22" s="144" t="s">
        <v>242</v>
      </c>
      <c r="I22" s="78">
        <v>18480</v>
      </c>
      <c r="J22" s="78">
        <v>18480</v>
      </c>
      <c r="K22" s="148"/>
      <c r="L22" s="148"/>
      <c r="M22" s="78">
        <v>18480</v>
      </c>
      <c r="N22" s="148"/>
      <c r="O22" s="78"/>
      <c r="P22" s="78"/>
      <c r="Q22" s="78"/>
      <c r="R22" s="78"/>
      <c r="S22" s="78"/>
      <c r="T22" s="78"/>
      <c r="U22" s="78"/>
      <c r="V22" s="78"/>
      <c r="W22" s="78"/>
      <c r="X22" s="78"/>
    </row>
    <row r="23" ht="20.25" customHeight="1" spans="1:24">
      <c r="A23" s="144" t="s">
        <v>70</v>
      </c>
      <c r="B23" s="144" t="s">
        <v>70</v>
      </c>
      <c r="C23" s="144" t="s">
        <v>233</v>
      </c>
      <c r="D23" s="144" t="s">
        <v>234</v>
      </c>
      <c r="E23" s="144" t="s">
        <v>139</v>
      </c>
      <c r="F23" s="144" t="s">
        <v>140</v>
      </c>
      <c r="G23" s="144" t="s">
        <v>241</v>
      </c>
      <c r="H23" s="144" t="s">
        <v>242</v>
      </c>
      <c r="I23" s="78">
        <v>13200</v>
      </c>
      <c r="J23" s="78">
        <v>13200</v>
      </c>
      <c r="K23" s="148"/>
      <c r="L23" s="148"/>
      <c r="M23" s="78">
        <v>13200</v>
      </c>
      <c r="N23" s="148"/>
      <c r="O23" s="78"/>
      <c r="P23" s="78"/>
      <c r="Q23" s="78"/>
      <c r="R23" s="78"/>
      <c r="S23" s="78"/>
      <c r="T23" s="78"/>
      <c r="U23" s="78"/>
      <c r="V23" s="78"/>
      <c r="W23" s="78"/>
      <c r="X23" s="78"/>
    </row>
    <row r="24" ht="20.25" customHeight="1" spans="1:24">
      <c r="A24" s="144" t="s">
        <v>70</v>
      </c>
      <c r="B24" s="144" t="s">
        <v>70</v>
      </c>
      <c r="C24" s="144" t="s">
        <v>233</v>
      </c>
      <c r="D24" s="144" t="s">
        <v>234</v>
      </c>
      <c r="E24" s="144" t="s">
        <v>145</v>
      </c>
      <c r="F24" s="144" t="s">
        <v>146</v>
      </c>
      <c r="G24" s="144" t="s">
        <v>241</v>
      </c>
      <c r="H24" s="144" t="s">
        <v>242</v>
      </c>
      <c r="I24" s="78">
        <v>29250</v>
      </c>
      <c r="J24" s="78">
        <v>29250</v>
      </c>
      <c r="K24" s="148"/>
      <c r="L24" s="148"/>
      <c r="M24" s="78">
        <v>29250</v>
      </c>
      <c r="N24" s="148"/>
      <c r="O24" s="78"/>
      <c r="P24" s="78"/>
      <c r="Q24" s="78"/>
      <c r="R24" s="78"/>
      <c r="S24" s="78"/>
      <c r="T24" s="78"/>
      <c r="U24" s="78"/>
      <c r="V24" s="78"/>
      <c r="W24" s="78"/>
      <c r="X24" s="78"/>
    </row>
    <row r="25" ht="20.25" customHeight="1" spans="1:24">
      <c r="A25" s="144" t="s">
        <v>70</v>
      </c>
      <c r="B25" s="144" t="s">
        <v>70</v>
      </c>
      <c r="C25" s="144" t="s">
        <v>233</v>
      </c>
      <c r="D25" s="144" t="s">
        <v>234</v>
      </c>
      <c r="E25" s="144" t="s">
        <v>149</v>
      </c>
      <c r="F25" s="144" t="s">
        <v>150</v>
      </c>
      <c r="G25" s="144" t="s">
        <v>241</v>
      </c>
      <c r="H25" s="144" t="s">
        <v>242</v>
      </c>
      <c r="I25" s="78">
        <v>750</v>
      </c>
      <c r="J25" s="78">
        <v>750</v>
      </c>
      <c r="K25" s="148"/>
      <c r="L25" s="148"/>
      <c r="M25" s="78">
        <v>750</v>
      </c>
      <c r="N25" s="148"/>
      <c r="O25" s="78"/>
      <c r="P25" s="78"/>
      <c r="Q25" s="78"/>
      <c r="R25" s="78"/>
      <c r="S25" s="78"/>
      <c r="T25" s="78"/>
      <c r="U25" s="78"/>
      <c r="V25" s="78"/>
      <c r="W25" s="78"/>
      <c r="X25" s="78"/>
    </row>
    <row r="26" ht="20.25" customHeight="1" spans="1:24">
      <c r="A26" s="144" t="s">
        <v>70</v>
      </c>
      <c r="B26" s="144" t="s">
        <v>70</v>
      </c>
      <c r="C26" s="144" t="s">
        <v>243</v>
      </c>
      <c r="D26" s="144" t="s">
        <v>244</v>
      </c>
      <c r="E26" s="144" t="s">
        <v>155</v>
      </c>
      <c r="F26" s="144" t="s">
        <v>156</v>
      </c>
      <c r="G26" s="144" t="s">
        <v>245</v>
      </c>
      <c r="H26" s="144" t="s">
        <v>246</v>
      </c>
      <c r="I26" s="78">
        <v>300000</v>
      </c>
      <c r="J26" s="78">
        <v>300000</v>
      </c>
      <c r="K26" s="148"/>
      <c r="L26" s="148"/>
      <c r="M26" s="78">
        <v>300000</v>
      </c>
      <c r="N26" s="148"/>
      <c r="O26" s="78"/>
      <c r="P26" s="78"/>
      <c r="Q26" s="78"/>
      <c r="R26" s="78"/>
      <c r="S26" s="78"/>
      <c r="T26" s="78"/>
      <c r="U26" s="78"/>
      <c r="V26" s="78"/>
      <c r="W26" s="78"/>
      <c r="X26" s="78"/>
    </row>
    <row r="27" ht="20.25" customHeight="1" spans="1:24">
      <c r="A27" s="144" t="s">
        <v>70</v>
      </c>
      <c r="B27" s="144" t="s">
        <v>70</v>
      </c>
      <c r="C27" s="144" t="s">
        <v>243</v>
      </c>
      <c r="D27" s="144" t="s">
        <v>244</v>
      </c>
      <c r="E27" s="144" t="s">
        <v>155</v>
      </c>
      <c r="F27" s="144" t="s">
        <v>156</v>
      </c>
      <c r="G27" s="144" t="s">
        <v>245</v>
      </c>
      <c r="H27" s="144" t="s">
        <v>246</v>
      </c>
      <c r="I27" s="78">
        <v>300000</v>
      </c>
      <c r="J27" s="78">
        <v>300000</v>
      </c>
      <c r="K27" s="148"/>
      <c r="L27" s="148"/>
      <c r="M27" s="78">
        <v>300000</v>
      </c>
      <c r="N27" s="148"/>
      <c r="O27" s="78"/>
      <c r="P27" s="78"/>
      <c r="Q27" s="78"/>
      <c r="R27" s="78"/>
      <c r="S27" s="78"/>
      <c r="T27" s="78"/>
      <c r="U27" s="78"/>
      <c r="V27" s="78"/>
      <c r="W27" s="78"/>
      <c r="X27" s="78"/>
    </row>
    <row r="28" ht="20.25" customHeight="1" spans="1:24">
      <c r="A28" s="144" t="s">
        <v>70</v>
      </c>
      <c r="B28" s="144" t="s">
        <v>70</v>
      </c>
      <c r="C28" s="144" t="s">
        <v>243</v>
      </c>
      <c r="D28" s="144" t="s">
        <v>244</v>
      </c>
      <c r="E28" s="144" t="s">
        <v>155</v>
      </c>
      <c r="F28" s="144" t="s">
        <v>156</v>
      </c>
      <c r="G28" s="144" t="s">
        <v>245</v>
      </c>
      <c r="H28" s="144" t="s">
        <v>246</v>
      </c>
      <c r="I28" s="78">
        <v>432000</v>
      </c>
      <c r="J28" s="78">
        <v>432000</v>
      </c>
      <c r="K28" s="148"/>
      <c r="L28" s="148"/>
      <c r="M28" s="78">
        <v>432000</v>
      </c>
      <c r="N28" s="148"/>
      <c r="O28" s="78"/>
      <c r="P28" s="78"/>
      <c r="Q28" s="78"/>
      <c r="R28" s="78"/>
      <c r="S28" s="78"/>
      <c r="T28" s="78"/>
      <c r="U28" s="78"/>
      <c r="V28" s="78"/>
      <c r="W28" s="78"/>
      <c r="X28" s="78"/>
    </row>
    <row r="29" ht="20.25" customHeight="1" spans="1:24">
      <c r="A29" s="144" t="s">
        <v>70</v>
      </c>
      <c r="B29" s="144" t="s">
        <v>70</v>
      </c>
      <c r="C29" s="144" t="s">
        <v>243</v>
      </c>
      <c r="D29" s="144" t="s">
        <v>244</v>
      </c>
      <c r="E29" s="144" t="s">
        <v>155</v>
      </c>
      <c r="F29" s="144" t="s">
        <v>156</v>
      </c>
      <c r="G29" s="144" t="s">
        <v>245</v>
      </c>
      <c r="H29" s="144" t="s">
        <v>246</v>
      </c>
      <c r="I29" s="78">
        <v>1008000</v>
      </c>
      <c r="J29" s="78">
        <v>1008000</v>
      </c>
      <c r="K29" s="148"/>
      <c r="L29" s="148"/>
      <c r="M29" s="78">
        <v>1008000</v>
      </c>
      <c r="N29" s="148"/>
      <c r="O29" s="78"/>
      <c r="P29" s="78"/>
      <c r="Q29" s="78"/>
      <c r="R29" s="78"/>
      <c r="S29" s="78"/>
      <c r="T29" s="78"/>
      <c r="U29" s="78"/>
      <c r="V29" s="78"/>
      <c r="W29" s="78"/>
      <c r="X29" s="78"/>
    </row>
    <row r="30" ht="20.25" customHeight="1" spans="1:24">
      <c r="A30" s="144" t="s">
        <v>70</v>
      </c>
      <c r="B30" s="144" t="s">
        <v>70</v>
      </c>
      <c r="C30" s="144" t="s">
        <v>243</v>
      </c>
      <c r="D30" s="144" t="s">
        <v>244</v>
      </c>
      <c r="E30" s="144" t="s">
        <v>155</v>
      </c>
      <c r="F30" s="144" t="s">
        <v>156</v>
      </c>
      <c r="G30" s="144" t="s">
        <v>245</v>
      </c>
      <c r="H30" s="144" t="s">
        <v>246</v>
      </c>
      <c r="I30" s="78">
        <v>660000</v>
      </c>
      <c r="J30" s="78">
        <v>660000</v>
      </c>
      <c r="K30" s="148"/>
      <c r="L30" s="148"/>
      <c r="M30" s="78">
        <v>660000</v>
      </c>
      <c r="N30" s="148"/>
      <c r="O30" s="78"/>
      <c r="P30" s="78"/>
      <c r="Q30" s="78"/>
      <c r="R30" s="78"/>
      <c r="S30" s="78"/>
      <c r="T30" s="78"/>
      <c r="U30" s="78"/>
      <c r="V30" s="78"/>
      <c r="W30" s="78"/>
      <c r="X30" s="78"/>
    </row>
    <row r="31" ht="20.25" customHeight="1" spans="1:24">
      <c r="A31" s="144" t="s">
        <v>70</v>
      </c>
      <c r="B31" s="144" t="s">
        <v>70</v>
      </c>
      <c r="C31" s="144" t="s">
        <v>243</v>
      </c>
      <c r="D31" s="144" t="s">
        <v>244</v>
      </c>
      <c r="E31" s="144" t="s">
        <v>155</v>
      </c>
      <c r="F31" s="144" t="s">
        <v>156</v>
      </c>
      <c r="G31" s="144" t="s">
        <v>245</v>
      </c>
      <c r="H31" s="144" t="s">
        <v>246</v>
      </c>
      <c r="I31" s="78">
        <v>270000</v>
      </c>
      <c r="J31" s="78">
        <v>270000</v>
      </c>
      <c r="K31" s="148"/>
      <c r="L31" s="148"/>
      <c r="M31" s="78">
        <v>270000</v>
      </c>
      <c r="N31" s="148"/>
      <c r="O31" s="78"/>
      <c r="P31" s="78"/>
      <c r="Q31" s="78"/>
      <c r="R31" s="78"/>
      <c r="S31" s="78"/>
      <c r="T31" s="78"/>
      <c r="U31" s="78"/>
      <c r="V31" s="78"/>
      <c r="W31" s="78"/>
      <c r="X31" s="78"/>
    </row>
    <row r="32" ht="20.25" customHeight="1" spans="1:24">
      <c r="A32" s="144" t="s">
        <v>70</v>
      </c>
      <c r="B32" s="144" t="s">
        <v>70</v>
      </c>
      <c r="C32" s="144" t="s">
        <v>243</v>
      </c>
      <c r="D32" s="144" t="s">
        <v>244</v>
      </c>
      <c r="E32" s="144" t="s">
        <v>155</v>
      </c>
      <c r="F32" s="144" t="s">
        <v>156</v>
      </c>
      <c r="G32" s="144" t="s">
        <v>245</v>
      </c>
      <c r="H32" s="144" t="s">
        <v>246</v>
      </c>
      <c r="I32" s="78">
        <v>117600</v>
      </c>
      <c r="J32" s="78">
        <v>117600</v>
      </c>
      <c r="K32" s="148"/>
      <c r="L32" s="148"/>
      <c r="M32" s="78">
        <v>117600</v>
      </c>
      <c r="N32" s="148"/>
      <c r="O32" s="78"/>
      <c r="P32" s="78"/>
      <c r="Q32" s="78"/>
      <c r="R32" s="78"/>
      <c r="S32" s="78"/>
      <c r="T32" s="78"/>
      <c r="U32" s="78"/>
      <c r="V32" s="78"/>
      <c r="W32" s="78"/>
      <c r="X32" s="78"/>
    </row>
    <row r="33" ht="20.25" customHeight="1" spans="1:24">
      <c r="A33" s="144" t="s">
        <v>70</v>
      </c>
      <c r="B33" s="144" t="s">
        <v>70</v>
      </c>
      <c r="C33" s="144" t="s">
        <v>247</v>
      </c>
      <c r="D33" s="144" t="s">
        <v>248</v>
      </c>
      <c r="E33" s="144" t="s">
        <v>123</v>
      </c>
      <c r="F33" s="144" t="s">
        <v>124</v>
      </c>
      <c r="G33" s="144" t="s">
        <v>249</v>
      </c>
      <c r="H33" s="144" t="s">
        <v>250</v>
      </c>
      <c r="I33" s="78">
        <v>49704</v>
      </c>
      <c r="J33" s="78">
        <v>49704</v>
      </c>
      <c r="K33" s="148"/>
      <c r="L33" s="148"/>
      <c r="M33" s="78">
        <v>49704</v>
      </c>
      <c r="N33" s="148"/>
      <c r="O33" s="78"/>
      <c r="P33" s="78"/>
      <c r="Q33" s="78"/>
      <c r="R33" s="78"/>
      <c r="S33" s="78"/>
      <c r="T33" s="78"/>
      <c r="U33" s="78"/>
      <c r="V33" s="78"/>
      <c r="W33" s="78"/>
      <c r="X33" s="78"/>
    </row>
    <row r="34" ht="20.25" customHeight="1" spans="1:24">
      <c r="A34" s="144" t="s">
        <v>70</v>
      </c>
      <c r="B34" s="144" t="s">
        <v>70</v>
      </c>
      <c r="C34" s="144" t="s">
        <v>251</v>
      </c>
      <c r="D34" s="144" t="s">
        <v>252</v>
      </c>
      <c r="E34" s="144" t="s">
        <v>102</v>
      </c>
      <c r="F34" s="144" t="s">
        <v>103</v>
      </c>
      <c r="G34" s="144" t="s">
        <v>253</v>
      </c>
      <c r="H34" s="144" t="s">
        <v>254</v>
      </c>
      <c r="I34" s="78">
        <v>96000</v>
      </c>
      <c r="J34" s="78">
        <v>96000</v>
      </c>
      <c r="K34" s="148"/>
      <c r="L34" s="148"/>
      <c r="M34" s="78">
        <v>96000</v>
      </c>
      <c r="N34" s="148"/>
      <c r="O34" s="78"/>
      <c r="P34" s="78"/>
      <c r="Q34" s="78"/>
      <c r="R34" s="78"/>
      <c r="S34" s="78"/>
      <c r="T34" s="78"/>
      <c r="U34" s="78"/>
      <c r="V34" s="78"/>
      <c r="W34" s="78"/>
      <c r="X34" s="78"/>
    </row>
    <row r="35" ht="20.25" customHeight="1" spans="1:24">
      <c r="A35" s="144" t="s">
        <v>70</v>
      </c>
      <c r="B35" s="144" t="s">
        <v>70</v>
      </c>
      <c r="C35" s="144" t="s">
        <v>255</v>
      </c>
      <c r="D35" s="144" t="s">
        <v>256</v>
      </c>
      <c r="E35" s="144" t="s">
        <v>102</v>
      </c>
      <c r="F35" s="144" t="s">
        <v>103</v>
      </c>
      <c r="G35" s="144" t="s">
        <v>257</v>
      </c>
      <c r="H35" s="144" t="s">
        <v>258</v>
      </c>
      <c r="I35" s="78">
        <v>1065036</v>
      </c>
      <c r="J35" s="78">
        <v>1065036</v>
      </c>
      <c r="K35" s="148"/>
      <c r="L35" s="148"/>
      <c r="M35" s="78">
        <v>1065036</v>
      </c>
      <c r="N35" s="148"/>
      <c r="O35" s="78"/>
      <c r="P35" s="78"/>
      <c r="Q35" s="78"/>
      <c r="R35" s="78"/>
      <c r="S35" s="78"/>
      <c r="T35" s="78"/>
      <c r="U35" s="78"/>
      <c r="V35" s="78"/>
      <c r="W35" s="78"/>
      <c r="X35" s="78"/>
    </row>
    <row r="36" ht="20.25" customHeight="1" spans="1:24">
      <c r="A36" s="144" t="s">
        <v>70</v>
      </c>
      <c r="B36" s="144" t="s">
        <v>70</v>
      </c>
      <c r="C36" s="144" t="s">
        <v>255</v>
      </c>
      <c r="D36" s="144" t="s">
        <v>256</v>
      </c>
      <c r="E36" s="144" t="s">
        <v>102</v>
      </c>
      <c r="F36" s="144" t="s">
        <v>103</v>
      </c>
      <c r="G36" s="144" t="s">
        <v>259</v>
      </c>
      <c r="H36" s="144" t="s">
        <v>260</v>
      </c>
      <c r="I36" s="78">
        <v>180000</v>
      </c>
      <c r="J36" s="78">
        <v>180000</v>
      </c>
      <c r="K36" s="148"/>
      <c r="L36" s="148"/>
      <c r="M36" s="78">
        <v>180000</v>
      </c>
      <c r="N36" s="148"/>
      <c r="O36" s="78"/>
      <c r="P36" s="78"/>
      <c r="Q36" s="78"/>
      <c r="R36" s="78"/>
      <c r="S36" s="78"/>
      <c r="T36" s="78"/>
      <c r="U36" s="78"/>
      <c r="V36" s="78"/>
      <c r="W36" s="78"/>
      <c r="X36" s="78"/>
    </row>
    <row r="37" ht="20.25" customHeight="1" spans="1:24">
      <c r="A37" s="144" t="s">
        <v>70</v>
      </c>
      <c r="B37" s="144" t="s">
        <v>70</v>
      </c>
      <c r="C37" s="144" t="s">
        <v>255</v>
      </c>
      <c r="D37" s="144" t="s">
        <v>256</v>
      </c>
      <c r="E37" s="144" t="s">
        <v>102</v>
      </c>
      <c r="F37" s="144" t="s">
        <v>103</v>
      </c>
      <c r="G37" s="144" t="s">
        <v>259</v>
      </c>
      <c r="H37" s="144" t="s">
        <v>260</v>
      </c>
      <c r="I37" s="78">
        <v>333252</v>
      </c>
      <c r="J37" s="78">
        <v>333252</v>
      </c>
      <c r="K37" s="148"/>
      <c r="L37" s="148"/>
      <c r="M37" s="78">
        <v>333252</v>
      </c>
      <c r="N37" s="148"/>
      <c r="O37" s="78"/>
      <c r="P37" s="78"/>
      <c r="Q37" s="78"/>
      <c r="R37" s="78"/>
      <c r="S37" s="78"/>
      <c r="T37" s="78"/>
      <c r="U37" s="78"/>
      <c r="V37" s="78"/>
      <c r="W37" s="78"/>
      <c r="X37" s="78"/>
    </row>
    <row r="38" ht="20.25" customHeight="1" spans="1:24">
      <c r="A38" s="144" t="s">
        <v>70</v>
      </c>
      <c r="B38" s="144" t="s">
        <v>70</v>
      </c>
      <c r="C38" s="144" t="s">
        <v>255</v>
      </c>
      <c r="D38" s="144" t="s">
        <v>256</v>
      </c>
      <c r="E38" s="144" t="s">
        <v>102</v>
      </c>
      <c r="F38" s="144" t="s">
        <v>103</v>
      </c>
      <c r="G38" s="144" t="s">
        <v>259</v>
      </c>
      <c r="H38" s="144" t="s">
        <v>260</v>
      </c>
      <c r="I38" s="78">
        <v>1531944</v>
      </c>
      <c r="J38" s="78">
        <v>1531944</v>
      </c>
      <c r="K38" s="148"/>
      <c r="L38" s="148"/>
      <c r="M38" s="78">
        <v>1531944</v>
      </c>
      <c r="N38" s="148"/>
      <c r="O38" s="78"/>
      <c r="P38" s="78"/>
      <c r="Q38" s="78"/>
      <c r="R38" s="78"/>
      <c r="S38" s="78"/>
      <c r="T38" s="78"/>
      <c r="U38" s="78"/>
      <c r="V38" s="78"/>
      <c r="W38" s="78"/>
      <c r="X38" s="78"/>
    </row>
    <row r="39" ht="20.25" customHeight="1" spans="1:24">
      <c r="A39" s="144" t="s">
        <v>70</v>
      </c>
      <c r="B39" s="144" t="s">
        <v>70</v>
      </c>
      <c r="C39" s="144" t="s">
        <v>255</v>
      </c>
      <c r="D39" s="144" t="s">
        <v>256</v>
      </c>
      <c r="E39" s="144" t="s">
        <v>102</v>
      </c>
      <c r="F39" s="144" t="s">
        <v>103</v>
      </c>
      <c r="G39" s="144" t="s">
        <v>231</v>
      </c>
      <c r="H39" s="144" t="s">
        <v>232</v>
      </c>
      <c r="I39" s="78">
        <v>88753</v>
      </c>
      <c r="J39" s="78">
        <v>88753</v>
      </c>
      <c r="K39" s="148"/>
      <c r="L39" s="148"/>
      <c r="M39" s="78">
        <v>88753</v>
      </c>
      <c r="N39" s="148"/>
      <c r="O39" s="78"/>
      <c r="P39" s="78"/>
      <c r="Q39" s="78"/>
      <c r="R39" s="78"/>
      <c r="S39" s="78"/>
      <c r="T39" s="78"/>
      <c r="U39" s="78"/>
      <c r="V39" s="78"/>
      <c r="W39" s="78"/>
      <c r="X39" s="78"/>
    </row>
    <row r="40" ht="20.25" customHeight="1" spans="1:24">
      <c r="A40" s="144" t="s">
        <v>70</v>
      </c>
      <c r="B40" s="144" t="s">
        <v>70</v>
      </c>
      <c r="C40" s="144" t="s">
        <v>261</v>
      </c>
      <c r="D40" s="144" t="s">
        <v>262</v>
      </c>
      <c r="E40" s="144" t="s">
        <v>111</v>
      </c>
      <c r="F40" s="144" t="s">
        <v>112</v>
      </c>
      <c r="G40" s="144" t="s">
        <v>257</v>
      </c>
      <c r="H40" s="144" t="s">
        <v>258</v>
      </c>
      <c r="I40" s="78">
        <v>65316</v>
      </c>
      <c r="J40" s="78">
        <v>65316</v>
      </c>
      <c r="K40" s="148"/>
      <c r="L40" s="148"/>
      <c r="M40" s="78">
        <v>65316</v>
      </c>
      <c r="N40" s="148"/>
      <c r="O40" s="78"/>
      <c r="P40" s="78"/>
      <c r="Q40" s="78"/>
      <c r="R40" s="78"/>
      <c r="S40" s="78"/>
      <c r="T40" s="78"/>
      <c r="U40" s="78"/>
      <c r="V40" s="78"/>
      <c r="W40" s="78"/>
      <c r="X40" s="78"/>
    </row>
    <row r="41" ht="20.25" customHeight="1" spans="1:24">
      <c r="A41" s="144" t="s">
        <v>70</v>
      </c>
      <c r="B41" s="144" t="s">
        <v>70</v>
      </c>
      <c r="C41" s="144" t="s">
        <v>261</v>
      </c>
      <c r="D41" s="144" t="s">
        <v>262</v>
      </c>
      <c r="E41" s="144" t="s">
        <v>145</v>
      </c>
      <c r="F41" s="144" t="s">
        <v>146</v>
      </c>
      <c r="G41" s="144" t="s">
        <v>257</v>
      </c>
      <c r="H41" s="144" t="s">
        <v>258</v>
      </c>
      <c r="I41" s="78">
        <v>1469736</v>
      </c>
      <c r="J41" s="78">
        <v>1469736</v>
      </c>
      <c r="K41" s="148"/>
      <c r="L41" s="148"/>
      <c r="M41" s="78">
        <v>1469736</v>
      </c>
      <c r="N41" s="148"/>
      <c r="O41" s="78"/>
      <c r="P41" s="78"/>
      <c r="Q41" s="78"/>
      <c r="R41" s="78"/>
      <c r="S41" s="78"/>
      <c r="T41" s="78"/>
      <c r="U41" s="78"/>
      <c r="V41" s="78"/>
      <c r="W41" s="78"/>
      <c r="X41" s="78"/>
    </row>
    <row r="42" ht="20.25" customHeight="1" spans="1:24">
      <c r="A42" s="144" t="s">
        <v>70</v>
      </c>
      <c r="B42" s="144" t="s">
        <v>70</v>
      </c>
      <c r="C42" s="144" t="s">
        <v>261</v>
      </c>
      <c r="D42" s="144" t="s">
        <v>262</v>
      </c>
      <c r="E42" s="144" t="s">
        <v>149</v>
      </c>
      <c r="F42" s="144" t="s">
        <v>150</v>
      </c>
      <c r="G42" s="144" t="s">
        <v>257</v>
      </c>
      <c r="H42" s="144" t="s">
        <v>258</v>
      </c>
      <c r="I42" s="78">
        <v>44724</v>
      </c>
      <c r="J42" s="78">
        <v>44724</v>
      </c>
      <c r="K42" s="148"/>
      <c r="L42" s="148"/>
      <c r="M42" s="78">
        <v>44724</v>
      </c>
      <c r="N42" s="148"/>
      <c r="O42" s="78"/>
      <c r="P42" s="78"/>
      <c r="Q42" s="78"/>
      <c r="R42" s="78"/>
      <c r="S42" s="78"/>
      <c r="T42" s="78"/>
      <c r="U42" s="78"/>
      <c r="V42" s="78"/>
      <c r="W42" s="78"/>
      <c r="X42" s="78"/>
    </row>
    <row r="43" ht="20.25" customHeight="1" spans="1:24">
      <c r="A43" s="144" t="s">
        <v>70</v>
      </c>
      <c r="B43" s="144" t="s">
        <v>70</v>
      </c>
      <c r="C43" s="144" t="s">
        <v>261</v>
      </c>
      <c r="D43" s="144" t="s">
        <v>262</v>
      </c>
      <c r="E43" s="144" t="s">
        <v>111</v>
      </c>
      <c r="F43" s="144" t="s">
        <v>112</v>
      </c>
      <c r="G43" s="144" t="s">
        <v>259</v>
      </c>
      <c r="H43" s="144" t="s">
        <v>260</v>
      </c>
      <c r="I43" s="78">
        <v>5280</v>
      </c>
      <c r="J43" s="78">
        <v>5280</v>
      </c>
      <c r="K43" s="148"/>
      <c r="L43" s="148"/>
      <c r="M43" s="78">
        <v>5280</v>
      </c>
      <c r="N43" s="148"/>
      <c r="O43" s="78"/>
      <c r="P43" s="78"/>
      <c r="Q43" s="78"/>
      <c r="R43" s="78"/>
      <c r="S43" s="78"/>
      <c r="T43" s="78"/>
      <c r="U43" s="78"/>
      <c r="V43" s="78"/>
      <c r="W43" s="78"/>
      <c r="X43" s="78"/>
    </row>
    <row r="44" ht="20.25" customHeight="1" spans="1:24">
      <c r="A44" s="144" t="s">
        <v>70</v>
      </c>
      <c r="B44" s="144" t="s">
        <v>70</v>
      </c>
      <c r="C44" s="144" t="s">
        <v>261</v>
      </c>
      <c r="D44" s="144" t="s">
        <v>262</v>
      </c>
      <c r="E44" s="144" t="s">
        <v>111</v>
      </c>
      <c r="F44" s="144" t="s">
        <v>112</v>
      </c>
      <c r="G44" s="144" t="s">
        <v>259</v>
      </c>
      <c r="H44" s="144" t="s">
        <v>260</v>
      </c>
      <c r="I44" s="78">
        <v>12000</v>
      </c>
      <c r="J44" s="78">
        <v>12000</v>
      </c>
      <c r="K44" s="148"/>
      <c r="L44" s="148"/>
      <c r="M44" s="78">
        <v>12000</v>
      </c>
      <c r="N44" s="148"/>
      <c r="O44" s="78"/>
      <c r="P44" s="78"/>
      <c r="Q44" s="78"/>
      <c r="R44" s="78"/>
      <c r="S44" s="78"/>
      <c r="T44" s="78"/>
      <c r="U44" s="78"/>
      <c r="V44" s="78"/>
      <c r="W44" s="78"/>
      <c r="X44" s="78"/>
    </row>
    <row r="45" ht="20.25" customHeight="1" spans="1:24">
      <c r="A45" s="144" t="s">
        <v>70</v>
      </c>
      <c r="B45" s="144" t="s">
        <v>70</v>
      </c>
      <c r="C45" s="144" t="s">
        <v>261</v>
      </c>
      <c r="D45" s="144" t="s">
        <v>262</v>
      </c>
      <c r="E45" s="144" t="s">
        <v>145</v>
      </c>
      <c r="F45" s="144" t="s">
        <v>146</v>
      </c>
      <c r="G45" s="144" t="s">
        <v>259</v>
      </c>
      <c r="H45" s="144" t="s">
        <v>260</v>
      </c>
      <c r="I45" s="78">
        <v>234000</v>
      </c>
      <c r="J45" s="78">
        <v>234000</v>
      </c>
      <c r="K45" s="148"/>
      <c r="L45" s="148"/>
      <c r="M45" s="78">
        <v>234000</v>
      </c>
      <c r="N45" s="148"/>
      <c r="O45" s="78"/>
      <c r="P45" s="78"/>
      <c r="Q45" s="78"/>
      <c r="R45" s="78"/>
      <c r="S45" s="78"/>
      <c r="T45" s="78"/>
      <c r="U45" s="78"/>
      <c r="V45" s="78"/>
      <c r="W45" s="78"/>
      <c r="X45" s="78"/>
    </row>
    <row r="46" ht="20.25" customHeight="1" spans="1:24">
      <c r="A46" s="144" t="s">
        <v>70</v>
      </c>
      <c r="B46" s="144" t="s">
        <v>70</v>
      </c>
      <c r="C46" s="144" t="s">
        <v>261</v>
      </c>
      <c r="D46" s="144" t="s">
        <v>262</v>
      </c>
      <c r="E46" s="144" t="s">
        <v>145</v>
      </c>
      <c r="F46" s="144" t="s">
        <v>146</v>
      </c>
      <c r="G46" s="144" t="s">
        <v>259</v>
      </c>
      <c r="H46" s="144" t="s">
        <v>260</v>
      </c>
      <c r="I46" s="78">
        <v>216348</v>
      </c>
      <c r="J46" s="78">
        <v>216348</v>
      </c>
      <c r="K46" s="148"/>
      <c r="L46" s="148"/>
      <c r="M46" s="78">
        <v>216348</v>
      </c>
      <c r="N46" s="148"/>
      <c r="O46" s="78"/>
      <c r="P46" s="78"/>
      <c r="Q46" s="78"/>
      <c r="R46" s="78"/>
      <c r="S46" s="78"/>
      <c r="T46" s="78"/>
      <c r="U46" s="78"/>
      <c r="V46" s="78"/>
      <c r="W46" s="78"/>
      <c r="X46" s="78"/>
    </row>
    <row r="47" ht="20.25" customHeight="1" spans="1:24">
      <c r="A47" s="144" t="s">
        <v>70</v>
      </c>
      <c r="B47" s="144" t="s">
        <v>70</v>
      </c>
      <c r="C47" s="144" t="s">
        <v>261</v>
      </c>
      <c r="D47" s="144" t="s">
        <v>262</v>
      </c>
      <c r="E47" s="144" t="s">
        <v>149</v>
      </c>
      <c r="F47" s="144" t="s">
        <v>150</v>
      </c>
      <c r="G47" s="144" t="s">
        <v>259</v>
      </c>
      <c r="H47" s="144" t="s">
        <v>260</v>
      </c>
      <c r="I47" s="78">
        <v>6000</v>
      </c>
      <c r="J47" s="78">
        <v>6000</v>
      </c>
      <c r="K47" s="148"/>
      <c r="L47" s="148"/>
      <c r="M47" s="78">
        <v>6000</v>
      </c>
      <c r="N47" s="148"/>
      <c r="O47" s="78"/>
      <c r="P47" s="78"/>
      <c r="Q47" s="78"/>
      <c r="R47" s="78"/>
      <c r="S47" s="78"/>
      <c r="T47" s="78"/>
      <c r="U47" s="78"/>
      <c r="V47" s="78"/>
      <c r="W47" s="78"/>
      <c r="X47" s="78"/>
    </row>
    <row r="48" ht="20.25" customHeight="1" spans="1:24">
      <c r="A48" s="144" t="s">
        <v>70</v>
      </c>
      <c r="B48" s="144" t="s">
        <v>70</v>
      </c>
      <c r="C48" s="144" t="s">
        <v>261</v>
      </c>
      <c r="D48" s="144" t="s">
        <v>262</v>
      </c>
      <c r="E48" s="144" t="s">
        <v>149</v>
      </c>
      <c r="F48" s="144" t="s">
        <v>150</v>
      </c>
      <c r="G48" s="144" t="s">
        <v>259</v>
      </c>
      <c r="H48" s="144" t="s">
        <v>260</v>
      </c>
      <c r="I48" s="78">
        <v>3300</v>
      </c>
      <c r="J48" s="78">
        <v>3300</v>
      </c>
      <c r="K48" s="148"/>
      <c r="L48" s="148"/>
      <c r="M48" s="78">
        <v>3300</v>
      </c>
      <c r="N48" s="148"/>
      <c r="O48" s="78"/>
      <c r="P48" s="78"/>
      <c r="Q48" s="78"/>
      <c r="R48" s="78"/>
      <c r="S48" s="78"/>
      <c r="T48" s="78"/>
      <c r="U48" s="78"/>
      <c r="V48" s="78"/>
      <c r="W48" s="78"/>
      <c r="X48" s="78"/>
    </row>
    <row r="49" ht="20.25" customHeight="1" spans="1:24">
      <c r="A49" s="144" t="s">
        <v>70</v>
      </c>
      <c r="B49" s="144" t="s">
        <v>70</v>
      </c>
      <c r="C49" s="144" t="s">
        <v>261</v>
      </c>
      <c r="D49" s="144" t="s">
        <v>262</v>
      </c>
      <c r="E49" s="144" t="s">
        <v>111</v>
      </c>
      <c r="F49" s="144" t="s">
        <v>112</v>
      </c>
      <c r="G49" s="144" t="s">
        <v>231</v>
      </c>
      <c r="H49" s="144" t="s">
        <v>232</v>
      </c>
      <c r="I49" s="78">
        <v>5443</v>
      </c>
      <c r="J49" s="78">
        <v>5443</v>
      </c>
      <c r="K49" s="148"/>
      <c r="L49" s="148"/>
      <c r="M49" s="78">
        <v>5443</v>
      </c>
      <c r="N49" s="148"/>
      <c r="O49" s="78"/>
      <c r="P49" s="78"/>
      <c r="Q49" s="78"/>
      <c r="R49" s="78"/>
      <c r="S49" s="78"/>
      <c r="T49" s="78"/>
      <c r="U49" s="78"/>
      <c r="V49" s="78"/>
      <c r="W49" s="78"/>
      <c r="X49" s="78"/>
    </row>
    <row r="50" ht="20.25" customHeight="1" spans="1:24">
      <c r="A50" s="144" t="s">
        <v>70</v>
      </c>
      <c r="B50" s="144" t="s">
        <v>70</v>
      </c>
      <c r="C50" s="144" t="s">
        <v>261</v>
      </c>
      <c r="D50" s="144" t="s">
        <v>262</v>
      </c>
      <c r="E50" s="144" t="s">
        <v>145</v>
      </c>
      <c r="F50" s="144" t="s">
        <v>146</v>
      </c>
      <c r="G50" s="144" t="s">
        <v>231</v>
      </c>
      <c r="H50" s="144" t="s">
        <v>232</v>
      </c>
      <c r="I50" s="78">
        <v>122354</v>
      </c>
      <c r="J50" s="78">
        <v>122354</v>
      </c>
      <c r="K50" s="148"/>
      <c r="L50" s="148"/>
      <c r="M50" s="78">
        <v>122354</v>
      </c>
      <c r="N50" s="148"/>
      <c r="O50" s="78"/>
      <c r="P50" s="78"/>
      <c r="Q50" s="78"/>
      <c r="R50" s="78"/>
      <c r="S50" s="78"/>
      <c r="T50" s="78"/>
      <c r="U50" s="78"/>
      <c r="V50" s="78"/>
      <c r="W50" s="78"/>
      <c r="X50" s="78"/>
    </row>
    <row r="51" ht="20.25" customHeight="1" spans="1:24">
      <c r="A51" s="144" t="s">
        <v>70</v>
      </c>
      <c r="B51" s="144" t="s">
        <v>70</v>
      </c>
      <c r="C51" s="144" t="s">
        <v>261</v>
      </c>
      <c r="D51" s="144" t="s">
        <v>262</v>
      </c>
      <c r="E51" s="144" t="s">
        <v>149</v>
      </c>
      <c r="F51" s="144" t="s">
        <v>150</v>
      </c>
      <c r="G51" s="144" t="s">
        <v>231</v>
      </c>
      <c r="H51" s="144" t="s">
        <v>232</v>
      </c>
      <c r="I51" s="78">
        <v>3727</v>
      </c>
      <c r="J51" s="78">
        <v>3727</v>
      </c>
      <c r="K51" s="148"/>
      <c r="L51" s="148"/>
      <c r="M51" s="78">
        <v>3727</v>
      </c>
      <c r="N51" s="148"/>
      <c r="O51" s="78"/>
      <c r="P51" s="78"/>
      <c r="Q51" s="78"/>
      <c r="R51" s="78"/>
      <c r="S51" s="78"/>
      <c r="T51" s="78"/>
      <c r="U51" s="78"/>
      <c r="V51" s="78"/>
      <c r="W51" s="78"/>
      <c r="X51" s="78"/>
    </row>
    <row r="52" ht="20.25" customHeight="1" spans="1:24">
      <c r="A52" s="144" t="s">
        <v>70</v>
      </c>
      <c r="B52" s="144" t="s">
        <v>70</v>
      </c>
      <c r="C52" s="144" t="s">
        <v>261</v>
      </c>
      <c r="D52" s="144" t="s">
        <v>262</v>
      </c>
      <c r="E52" s="144" t="s">
        <v>111</v>
      </c>
      <c r="F52" s="144" t="s">
        <v>112</v>
      </c>
      <c r="G52" s="144" t="s">
        <v>263</v>
      </c>
      <c r="H52" s="144" t="s">
        <v>264</v>
      </c>
      <c r="I52" s="78">
        <v>16800</v>
      </c>
      <c r="J52" s="78">
        <v>16800</v>
      </c>
      <c r="K52" s="148"/>
      <c r="L52" s="148"/>
      <c r="M52" s="78">
        <v>16800</v>
      </c>
      <c r="N52" s="148"/>
      <c r="O52" s="78"/>
      <c r="P52" s="78"/>
      <c r="Q52" s="78"/>
      <c r="R52" s="78"/>
      <c r="S52" s="78"/>
      <c r="T52" s="78"/>
      <c r="U52" s="78"/>
      <c r="V52" s="78"/>
      <c r="W52" s="78"/>
      <c r="X52" s="78"/>
    </row>
    <row r="53" ht="20.25" customHeight="1" spans="1:24">
      <c r="A53" s="144" t="s">
        <v>70</v>
      </c>
      <c r="B53" s="144" t="s">
        <v>70</v>
      </c>
      <c r="C53" s="144" t="s">
        <v>261</v>
      </c>
      <c r="D53" s="144" t="s">
        <v>262</v>
      </c>
      <c r="E53" s="144" t="s">
        <v>111</v>
      </c>
      <c r="F53" s="144" t="s">
        <v>112</v>
      </c>
      <c r="G53" s="144" t="s">
        <v>263</v>
      </c>
      <c r="H53" s="144" t="s">
        <v>264</v>
      </c>
      <c r="I53" s="78">
        <v>17160</v>
      </c>
      <c r="J53" s="78">
        <v>17160</v>
      </c>
      <c r="K53" s="148"/>
      <c r="L53" s="148"/>
      <c r="M53" s="78">
        <v>17160</v>
      </c>
      <c r="N53" s="148"/>
      <c r="O53" s="78"/>
      <c r="P53" s="78"/>
      <c r="Q53" s="78"/>
      <c r="R53" s="78"/>
      <c r="S53" s="78"/>
      <c r="T53" s="78"/>
      <c r="U53" s="78"/>
      <c r="V53" s="78"/>
      <c r="W53" s="78"/>
      <c r="X53" s="78"/>
    </row>
    <row r="54" ht="20.25" customHeight="1" spans="1:24">
      <c r="A54" s="144" t="s">
        <v>70</v>
      </c>
      <c r="B54" s="144" t="s">
        <v>70</v>
      </c>
      <c r="C54" s="144" t="s">
        <v>261</v>
      </c>
      <c r="D54" s="144" t="s">
        <v>262</v>
      </c>
      <c r="E54" s="144" t="s">
        <v>111</v>
      </c>
      <c r="F54" s="144" t="s">
        <v>112</v>
      </c>
      <c r="G54" s="144" t="s">
        <v>263</v>
      </c>
      <c r="H54" s="144" t="s">
        <v>264</v>
      </c>
      <c r="I54" s="78">
        <v>33480</v>
      </c>
      <c r="J54" s="78">
        <v>33480</v>
      </c>
      <c r="K54" s="148"/>
      <c r="L54" s="148"/>
      <c r="M54" s="78">
        <v>33480</v>
      </c>
      <c r="N54" s="148"/>
      <c r="O54" s="78"/>
      <c r="P54" s="78"/>
      <c r="Q54" s="78"/>
      <c r="R54" s="78"/>
      <c r="S54" s="78"/>
      <c r="T54" s="78"/>
      <c r="U54" s="78"/>
      <c r="V54" s="78"/>
      <c r="W54" s="78"/>
      <c r="X54" s="78"/>
    </row>
    <row r="55" ht="20.25" customHeight="1" spans="1:24">
      <c r="A55" s="144" t="s">
        <v>70</v>
      </c>
      <c r="B55" s="144" t="s">
        <v>70</v>
      </c>
      <c r="C55" s="144" t="s">
        <v>261</v>
      </c>
      <c r="D55" s="144" t="s">
        <v>262</v>
      </c>
      <c r="E55" s="144" t="s">
        <v>111</v>
      </c>
      <c r="F55" s="144" t="s">
        <v>112</v>
      </c>
      <c r="G55" s="144" t="s">
        <v>263</v>
      </c>
      <c r="H55" s="144" t="s">
        <v>264</v>
      </c>
      <c r="I55" s="78">
        <v>38064</v>
      </c>
      <c r="J55" s="78">
        <v>38064</v>
      </c>
      <c r="K55" s="148"/>
      <c r="L55" s="148"/>
      <c r="M55" s="78">
        <v>38064</v>
      </c>
      <c r="N55" s="148"/>
      <c r="O55" s="78"/>
      <c r="P55" s="78"/>
      <c r="Q55" s="78"/>
      <c r="R55" s="78"/>
      <c r="S55" s="78"/>
      <c r="T55" s="78"/>
      <c r="U55" s="78"/>
      <c r="V55" s="78"/>
      <c r="W55" s="78"/>
      <c r="X55" s="78"/>
    </row>
    <row r="56" ht="20.25" customHeight="1" spans="1:24">
      <c r="A56" s="144" t="s">
        <v>70</v>
      </c>
      <c r="B56" s="144" t="s">
        <v>70</v>
      </c>
      <c r="C56" s="144" t="s">
        <v>261</v>
      </c>
      <c r="D56" s="144" t="s">
        <v>262</v>
      </c>
      <c r="E56" s="144" t="s">
        <v>145</v>
      </c>
      <c r="F56" s="144" t="s">
        <v>146</v>
      </c>
      <c r="G56" s="144" t="s">
        <v>263</v>
      </c>
      <c r="H56" s="144" t="s">
        <v>264</v>
      </c>
      <c r="I56" s="78">
        <v>373860</v>
      </c>
      <c r="J56" s="78">
        <v>373860</v>
      </c>
      <c r="K56" s="148"/>
      <c r="L56" s="148"/>
      <c r="M56" s="78">
        <v>373860</v>
      </c>
      <c r="N56" s="148"/>
      <c r="O56" s="78"/>
      <c r="P56" s="78"/>
      <c r="Q56" s="78"/>
      <c r="R56" s="78"/>
      <c r="S56" s="78"/>
      <c r="T56" s="78"/>
      <c r="U56" s="78"/>
      <c r="V56" s="78"/>
      <c r="W56" s="78"/>
      <c r="X56" s="78"/>
    </row>
    <row r="57" ht="20.25" customHeight="1" spans="1:24">
      <c r="A57" s="144" t="s">
        <v>70</v>
      </c>
      <c r="B57" s="144" t="s">
        <v>70</v>
      </c>
      <c r="C57" s="144" t="s">
        <v>261</v>
      </c>
      <c r="D57" s="144" t="s">
        <v>262</v>
      </c>
      <c r="E57" s="144" t="s">
        <v>145</v>
      </c>
      <c r="F57" s="144" t="s">
        <v>146</v>
      </c>
      <c r="G57" s="144" t="s">
        <v>263</v>
      </c>
      <c r="H57" s="144" t="s">
        <v>264</v>
      </c>
      <c r="I57" s="78">
        <v>287628</v>
      </c>
      <c r="J57" s="78">
        <v>287628</v>
      </c>
      <c r="K57" s="148"/>
      <c r="L57" s="148"/>
      <c r="M57" s="78">
        <v>287628</v>
      </c>
      <c r="N57" s="148"/>
      <c r="O57" s="78"/>
      <c r="P57" s="78"/>
      <c r="Q57" s="78"/>
      <c r="R57" s="78"/>
      <c r="S57" s="78"/>
      <c r="T57" s="78"/>
      <c r="U57" s="78"/>
      <c r="V57" s="78"/>
      <c r="W57" s="78"/>
      <c r="X57" s="78"/>
    </row>
    <row r="58" ht="20.25" customHeight="1" spans="1:24">
      <c r="A58" s="144" t="s">
        <v>70</v>
      </c>
      <c r="B58" s="144" t="s">
        <v>70</v>
      </c>
      <c r="C58" s="144" t="s">
        <v>261</v>
      </c>
      <c r="D58" s="144" t="s">
        <v>262</v>
      </c>
      <c r="E58" s="144" t="s">
        <v>145</v>
      </c>
      <c r="F58" s="144" t="s">
        <v>146</v>
      </c>
      <c r="G58" s="144" t="s">
        <v>263</v>
      </c>
      <c r="H58" s="144" t="s">
        <v>264</v>
      </c>
      <c r="I58" s="78">
        <v>645168</v>
      </c>
      <c r="J58" s="78">
        <v>645168</v>
      </c>
      <c r="K58" s="148"/>
      <c r="L58" s="148"/>
      <c r="M58" s="78">
        <v>645168</v>
      </c>
      <c r="N58" s="148"/>
      <c r="O58" s="78"/>
      <c r="P58" s="78"/>
      <c r="Q58" s="78"/>
      <c r="R58" s="78"/>
      <c r="S58" s="78"/>
      <c r="T58" s="78"/>
      <c r="U58" s="78"/>
      <c r="V58" s="78"/>
      <c r="W58" s="78"/>
      <c r="X58" s="78"/>
    </row>
    <row r="59" ht="20.25" customHeight="1" spans="1:24">
      <c r="A59" s="144" t="s">
        <v>70</v>
      </c>
      <c r="B59" s="144" t="s">
        <v>70</v>
      </c>
      <c r="C59" s="144" t="s">
        <v>261</v>
      </c>
      <c r="D59" s="144" t="s">
        <v>262</v>
      </c>
      <c r="E59" s="144" t="s">
        <v>145</v>
      </c>
      <c r="F59" s="144" t="s">
        <v>146</v>
      </c>
      <c r="G59" s="144" t="s">
        <v>263</v>
      </c>
      <c r="H59" s="144" t="s">
        <v>264</v>
      </c>
      <c r="I59" s="78">
        <v>707820</v>
      </c>
      <c r="J59" s="78">
        <v>707820</v>
      </c>
      <c r="K59" s="148"/>
      <c r="L59" s="148"/>
      <c r="M59" s="78">
        <v>707820</v>
      </c>
      <c r="N59" s="148"/>
      <c r="O59" s="78"/>
      <c r="P59" s="78"/>
      <c r="Q59" s="78"/>
      <c r="R59" s="78"/>
      <c r="S59" s="78"/>
      <c r="T59" s="78"/>
      <c r="U59" s="78"/>
      <c r="V59" s="78"/>
      <c r="W59" s="78"/>
      <c r="X59" s="78"/>
    </row>
    <row r="60" ht="20.25" customHeight="1" spans="1:24">
      <c r="A60" s="144" t="s">
        <v>70</v>
      </c>
      <c r="B60" s="144" t="s">
        <v>70</v>
      </c>
      <c r="C60" s="144" t="s">
        <v>261</v>
      </c>
      <c r="D60" s="144" t="s">
        <v>262</v>
      </c>
      <c r="E60" s="144" t="s">
        <v>149</v>
      </c>
      <c r="F60" s="144" t="s">
        <v>150</v>
      </c>
      <c r="G60" s="144" t="s">
        <v>263</v>
      </c>
      <c r="H60" s="144" t="s">
        <v>264</v>
      </c>
      <c r="I60" s="78">
        <v>10080</v>
      </c>
      <c r="J60" s="78">
        <v>10080</v>
      </c>
      <c r="K60" s="148"/>
      <c r="L60" s="148"/>
      <c r="M60" s="78">
        <v>10080</v>
      </c>
      <c r="N60" s="148"/>
      <c r="O60" s="78"/>
      <c r="P60" s="78"/>
      <c r="Q60" s="78"/>
      <c r="R60" s="78"/>
      <c r="S60" s="78"/>
      <c r="T60" s="78"/>
      <c r="U60" s="78"/>
      <c r="V60" s="78"/>
      <c r="W60" s="78"/>
      <c r="X60" s="78"/>
    </row>
    <row r="61" ht="20.25" customHeight="1" spans="1:24">
      <c r="A61" s="144" t="s">
        <v>70</v>
      </c>
      <c r="B61" s="144" t="s">
        <v>70</v>
      </c>
      <c r="C61" s="144" t="s">
        <v>261</v>
      </c>
      <c r="D61" s="144" t="s">
        <v>262</v>
      </c>
      <c r="E61" s="144" t="s">
        <v>149</v>
      </c>
      <c r="F61" s="144" t="s">
        <v>150</v>
      </c>
      <c r="G61" s="144" t="s">
        <v>263</v>
      </c>
      <c r="H61" s="144" t="s">
        <v>264</v>
      </c>
      <c r="I61" s="78">
        <v>19656</v>
      </c>
      <c r="J61" s="78">
        <v>19656</v>
      </c>
      <c r="K61" s="148"/>
      <c r="L61" s="148"/>
      <c r="M61" s="78">
        <v>19656</v>
      </c>
      <c r="N61" s="148"/>
      <c r="O61" s="78"/>
      <c r="P61" s="78"/>
      <c r="Q61" s="78"/>
      <c r="R61" s="78"/>
      <c r="S61" s="78"/>
      <c r="T61" s="78"/>
      <c r="U61" s="78"/>
      <c r="V61" s="78"/>
      <c r="W61" s="78"/>
      <c r="X61" s="78"/>
    </row>
    <row r="62" ht="20.25" customHeight="1" spans="1:24">
      <c r="A62" s="144" t="s">
        <v>70</v>
      </c>
      <c r="B62" s="144" t="s">
        <v>70</v>
      </c>
      <c r="C62" s="144" t="s">
        <v>261</v>
      </c>
      <c r="D62" s="144" t="s">
        <v>262</v>
      </c>
      <c r="E62" s="144" t="s">
        <v>149</v>
      </c>
      <c r="F62" s="144" t="s">
        <v>150</v>
      </c>
      <c r="G62" s="144" t="s">
        <v>263</v>
      </c>
      <c r="H62" s="144" t="s">
        <v>264</v>
      </c>
      <c r="I62" s="78">
        <v>8400</v>
      </c>
      <c r="J62" s="78">
        <v>8400</v>
      </c>
      <c r="K62" s="148"/>
      <c r="L62" s="148"/>
      <c r="M62" s="78">
        <v>8400</v>
      </c>
      <c r="N62" s="148"/>
      <c r="O62" s="78"/>
      <c r="P62" s="78"/>
      <c r="Q62" s="78"/>
      <c r="R62" s="78"/>
      <c r="S62" s="78"/>
      <c r="T62" s="78"/>
      <c r="U62" s="78"/>
      <c r="V62" s="78"/>
      <c r="W62" s="78"/>
      <c r="X62" s="78"/>
    </row>
    <row r="63" ht="20.25" customHeight="1" spans="1:24">
      <c r="A63" s="144" t="s">
        <v>70</v>
      </c>
      <c r="B63" s="144" t="s">
        <v>70</v>
      </c>
      <c r="C63" s="144" t="s">
        <v>261</v>
      </c>
      <c r="D63" s="144" t="s">
        <v>262</v>
      </c>
      <c r="E63" s="144" t="s">
        <v>149</v>
      </c>
      <c r="F63" s="144" t="s">
        <v>150</v>
      </c>
      <c r="G63" s="144" t="s">
        <v>263</v>
      </c>
      <c r="H63" s="144" t="s">
        <v>264</v>
      </c>
      <c r="I63" s="78">
        <v>18420</v>
      </c>
      <c r="J63" s="78">
        <v>18420</v>
      </c>
      <c r="K63" s="148"/>
      <c r="L63" s="148"/>
      <c r="M63" s="78">
        <v>18420</v>
      </c>
      <c r="N63" s="148"/>
      <c r="O63" s="78"/>
      <c r="P63" s="78"/>
      <c r="Q63" s="78"/>
      <c r="R63" s="78"/>
      <c r="S63" s="78"/>
      <c r="T63" s="78"/>
      <c r="U63" s="78"/>
      <c r="V63" s="78"/>
      <c r="W63" s="78"/>
      <c r="X63" s="78"/>
    </row>
    <row r="64" ht="20.25" customHeight="1" spans="1:24">
      <c r="A64" s="144" t="s">
        <v>70</v>
      </c>
      <c r="B64" s="144" t="s">
        <v>70</v>
      </c>
      <c r="C64" s="144" t="s">
        <v>265</v>
      </c>
      <c r="D64" s="144" t="s">
        <v>162</v>
      </c>
      <c r="E64" s="144" t="s">
        <v>161</v>
      </c>
      <c r="F64" s="144" t="s">
        <v>162</v>
      </c>
      <c r="G64" s="144" t="s">
        <v>266</v>
      </c>
      <c r="H64" s="144" t="s">
        <v>162</v>
      </c>
      <c r="I64" s="78">
        <v>374697</v>
      </c>
      <c r="J64" s="78">
        <v>374697</v>
      </c>
      <c r="K64" s="148"/>
      <c r="L64" s="148"/>
      <c r="M64" s="78">
        <v>374697</v>
      </c>
      <c r="N64" s="148"/>
      <c r="O64" s="78"/>
      <c r="P64" s="78"/>
      <c r="Q64" s="78"/>
      <c r="R64" s="78"/>
      <c r="S64" s="78"/>
      <c r="T64" s="78"/>
      <c r="U64" s="78"/>
      <c r="V64" s="78"/>
      <c r="W64" s="78"/>
      <c r="X64" s="78"/>
    </row>
    <row r="65" ht="20.25" customHeight="1" spans="1:24">
      <c r="A65" s="144" t="s">
        <v>70</v>
      </c>
      <c r="B65" s="144" t="s">
        <v>70</v>
      </c>
      <c r="C65" s="144" t="s">
        <v>265</v>
      </c>
      <c r="D65" s="144" t="s">
        <v>162</v>
      </c>
      <c r="E65" s="144" t="s">
        <v>161</v>
      </c>
      <c r="F65" s="144" t="s">
        <v>162</v>
      </c>
      <c r="G65" s="144" t="s">
        <v>266</v>
      </c>
      <c r="H65" s="144" t="s">
        <v>162</v>
      </c>
      <c r="I65" s="78">
        <v>439503</v>
      </c>
      <c r="J65" s="78">
        <v>439503</v>
      </c>
      <c r="K65" s="148"/>
      <c r="L65" s="148"/>
      <c r="M65" s="78">
        <v>439503</v>
      </c>
      <c r="N65" s="148"/>
      <c r="O65" s="78"/>
      <c r="P65" s="78"/>
      <c r="Q65" s="78"/>
      <c r="R65" s="78"/>
      <c r="S65" s="78"/>
      <c r="T65" s="78"/>
      <c r="U65" s="78"/>
      <c r="V65" s="78"/>
      <c r="W65" s="78"/>
      <c r="X65" s="78"/>
    </row>
    <row r="66" ht="20.25" customHeight="1" spans="1:24">
      <c r="A66" s="144" t="s">
        <v>70</v>
      </c>
      <c r="B66" s="144" t="s">
        <v>70</v>
      </c>
      <c r="C66" s="144" t="s">
        <v>267</v>
      </c>
      <c r="D66" s="144" t="s">
        <v>268</v>
      </c>
      <c r="E66" s="144" t="s">
        <v>117</v>
      </c>
      <c r="F66" s="144" t="s">
        <v>118</v>
      </c>
      <c r="G66" s="144" t="s">
        <v>245</v>
      </c>
      <c r="H66" s="144" t="s">
        <v>246</v>
      </c>
      <c r="I66" s="78">
        <v>230400</v>
      </c>
      <c r="J66" s="78">
        <v>230400</v>
      </c>
      <c r="K66" s="148"/>
      <c r="L66" s="148"/>
      <c r="M66" s="78">
        <v>230400</v>
      </c>
      <c r="N66" s="148"/>
      <c r="O66" s="78"/>
      <c r="P66" s="78"/>
      <c r="Q66" s="78"/>
      <c r="R66" s="78"/>
      <c r="S66" s="78"/>
      <c r="T66" s="78"/>
      <c r="U66" s="78"/>
      <c r="V66" s="78"/>
      <c r="W66" s="78"/>
      <c r="X66" s="78"/>
    </row>
    <row r="67" ht="20.25" customHeight="1" spans="1:24">
      <c r="A67" s="144" t="s">
        <v>70</v>
      </c>
      <c r="B67" s="144" t="s">
        <v>70</v>
      </c>
      <c r="C67" s="144" t="s">
        <v>269</v>
      </c>
      <c r="D67" s="144" t="s">
        <v>270</v>
      </c>
      <c r="E67" s="144" t="s">
        <v>127</v>
      </c>
      <c r="F67" s="144" t="s">
        <v>128</v>
      </c>
      <c r="G67" s="144" t="s">
        <v>245</v>
      </c>
      <c r="H67" s="144" t="s">
        <v>246</v>
      </c>
      <c r="I67" s="78">
        <v>19200</v>
      </c>
      <c r="J67" s="78">
        <v>19200</v>
      </c>
      <c r="K67" s="148"/>
      <c r="L67" s="148"/>
      <c r="M67" s="78">
        <v>19200</v>
      </c>
      <c r="N67" s="148"/>
      <c r="O67" s="78"/>
      <c r="P67" s="78"/>
      <c r="Q67" s="78"/>
      <c r="R67" s="78"/>
      <c r="S67" s="78"/>
      <c r="T67" s="78"/>
      <c r="U67" s="78"/>
      <c r="V67" s="78"/>
      <c r="W67" s="78"/>
      <c r="X67" s="78"/>
    </row>
    <row r="68" ht="20.25" customHeight="1" spans="1:24">
      <c r="A68" s="144" t="s">
        <v>70</v>
      </c>
      <c r="B68" s="144" t="s">
        <v>70</v>
      </c>
      <c r="C68" s="144" t="s">
        <v>269</v>
      </c>
      <c r="D68" s="144" t="s">
        <v>270</v>
      </c>
      <c r="E68" s="144" t="s">
        <v>155</v>
      </c>
      <c r="F68" s="144" t="s">
        <v>156</v>
      </c>
      <c r="G68" s="144" t="s">
        <v>245</v>
      </c>
      <c r="H68" s="144" t="s">
        <v>246</v>
      </c>
      <c r="I68" s="78">
        <v>11520</v>
      </c>
      <c r="J68" s="78">
        <v>11520</v>
      </c>
      <c r="K68" s="148"/>
      <c r="L68" s="148"/>
      <c r="M68" s="78">
        <v>11520</v>
      </c>
      <c r="N68" s="148"/>
      <c r="O68" s="78"/>
      <c r="P68" s="78"/>
      <c r="Q68" s="78"/>
      <c r="R68" s="78"/>
      <c r="S68" s="78"/>
      <c r="T68" s="78"/>
      <c r="U68" s="78"/>
      <c r="V68" s="78"/>
      <c r="W68" s="78"/>
      <c r="X68" s="78"/>
    </row>
    <row r="69" ht="20.25" customHeight="1" spans="1:24">
      <c r="A69" s="144" t="s">
        <v>70</v>
      </c>
      <c r="B69" s="144" t="s">
        <v>70</v>
      </c>
      <c r="C69" s="144" t="s">
        <v>271</v>
      </c>
      <c r="D69" s="144" t="s">
        <v>206</v>
      </c>
      <c r="E69" s="144" t="s">
        <v>102</v>
      </c>
      <c r="F69" s="144" t="s">
        <v>103</v>
      </c>
      <c r="G69" s="144" t="s">
        <v>272</v>
      </c>
      <c r="H69" s="144" t="s">
        <v>206</v>
      </c>
      <c r="I69" s="78">
        <v>8640</v>
      </c>
      <c r="J69" s="78">
        <v>8640</v>
      </c>
      <c r="K69" s="148"/>
      <c r="L69" s="148"/>
      <c r="M69" s="78">
        <v>8640</v>
      </c>
      <c r="N69" s="148"/>
      <c r="O69" s="78"/>
      <c r="P69" s="78"/>
      <c r="Q69" s="78"/>
      <c r="R69" s="78"/>
      <c r="S69" s="78"/>
      <c r="T69" s="78"/>
      <c r="U69" s="78"/>
      <c r="V69" s="78"/>
      <c r="W69" s="78"/>
      <c r="X69" s="78"/>
    </row>
    <row r="70" ht="20.25" customHeight="1" spans="1:24">
      <c r="A70" s="144" t="s">
        <v>70</v>
      </c>
      <c r="B70" s="144" t="s">
        <v>70</v>
      </c>
      <c r="C70" s="144" t="s">
        <v>271</v>
      </c>
      <c r="D70" s="144" t="s">
        <v>206</v>
      </c>
      <c r="E70" s="144" t="s">
        <v>111</v>
      </c>
      <c r="F70" s="144" t="s">
        <v>112</v>
      </c>
      <c r="G70" s="144" t="s">
        <v>272</v>
      </c>
      <c r="H70" s="144" t="s">
        <v>206</v>
      </c>
      <c r="I70" s="78">
        <v>640</v>
      </c>
      <c r="J70" s="78">
        <v>640</v>
      </c>
      <c r="K70" s="148"/>
      <c r="L70" s="148"/>
      <c r="M70" s="78">
        <v>640</v>
      </c>
      <c r="N70" s="148"/>
      <c r="O70" s="78"/>
      <c r="P70" s="78"/>
      <c r="Q70" s="78"/>
      <c r="R70" s="78"/>
      <c r="S70" s="78"/>
      <c r="T70" s="78"/>
      <c r="U70" s="78"/>
      <c r="V70" s="78"/>
      <c r="W70" s="78"/>
      <c r="X70" s="78"/>
    </row>
    <row r="71" ht="20.25" customHeight="1" spans="1:24">
      <c r="A71" s="144" t="s">
        <v>70</v>
      </c>
      <c r="B71" s="144" t="s">
        <v>70</v>
      </c>
      <c r="C71" s="144" t="s">
        <v>271</v>
      </c>
      <c r="D71" s="144" t="s">
        <v>206</v>
      </c>
      <c r="E71" s="144" t="s">
        <v>145</v>
      </c>
      <c r="F71" s="144" t="s">
        <v>146</v>
      </c>
      <c r="G71" s="144" t="s">
        <v>272</v>
      </c>
      <c r="H71" s="144" t="s">
        <v>206</v>
      </c>
      <c r="I71" s="78">
        <v>12480</v>
      </c>
      <c r="J71" s="78">
        <v>12480</v>
      </c>
      <c r="K71" s="148"/>
      <c r="L71" s="148"/>
      <c r="M71" s="78">
        <v>12480</v>
      </c>
      <c r="N71" s="148"/>
      <c r="O71" s="78"/>
      <c r="P71" s="78"/>
      <c r="Q71" s="78"/>
      <c r="R71" s="78"/>
      <c r="S71" s="78"/>
      <c r="T71" s="78"/>
      <c r="U71" s="78"/>
      <c r="V71" s="78"/>
      <c r="W71" s="78"/>
      <c r="X71" s="78"/>
    </row>
    <row r="72" ht="20.25" customHeight="1" spans="1:24">
      <c r="A72" s="144" t="s">
        <v>70</v>
      </c>
      <c r="B72" s="144" t="s">
        <v>70</v>
      </c>
      <c r="C72" s="144" t="s">
        <v>271</v>
      </c>
      <c r="D72" s="144" t="s">
        <v>206</v>
      </c>
      <c r="E72" s="144" t="s">
        <v>149</v>
      </c>
      <c r="F72" s="144" t="s">
        <v>150</v>
      </c>
      <c r="G72" s="144" t="s">
        <v>272</v>
      </c>
      <c r="H72" s="144" t="s">
        <v>206</v>
      </c>
      <c r="I72" s="78">
        <v>320</v>
      </c>
      <c r="J72" s="78">
        <v>320</v>
      </c>
      <c r="K72" s="148"/>
      <c r="L72" s="148"/>
      <c r="M72" s="78">
        <v>320</v>
      </c>
      <c r="N72" s="148"/>
      <c r="O72" s="78"/>
      <c r="P72" s="78"/>
      <c r="Q72" s="78"/>
      <c r="R72" s="78"/>
      <c r="S72" s="78"/>
      <c r="T72" s="78"/>
      <c r="U72" s="78"/>
      <c r="V72" s="78"/>
      <c r="W72" s="78"/>
      <c r="X72" s="78"/>
    </row>
    <row r="73" ht="20.25" customHeight="1" spans="1:24">
      <c r="A73" s="144" t="s">
        <v>70</v>
      </c>
      <c r="B73" s="144" t="s">
        <v>70</v>
      </c>
      <c r="C73" s="144" t="s">
        <v>273</v>
      </c>
      <c r="D73" s="144" t="s">
        <v>274</v>
      </c>
      <c r="E73" s="144" t="s">
        <v>102</v>
      </c>
      <c r="F73" s="144" t="s">
        <v>103</v>
      </c>
      <c r="G73" s="144" t="s">
        <v>275</v>
      </c>
      <c r="H73" s="144" t="s">
        <v>276</v>
      </c>
      <c r="I73" s="78">
        <v>268800</v>
      </c>
      <c r="J73" s="78">
        <v>268800</v>
      </c>
      <c r="K73" s="148"/>
      <c r="L73" s="148"/>
      <c r="M73" s="78">
        <v>268800</v>
      </c>
      <c r="N73" s="148"/>
      <c r="O73" s="78"/>
      <c r="P73" s="78"/>
      <c r="Q73" s="78"/>
      <c r="R73" s="78"/>
      <c r="S73" s="78"/>
      <c r="T73" s="78"/>
      <c r="U73" s="78"/>
      <c r="V73" s="78"/>
      <c r="W73" s="78"/>
      <c r="X73" s="78"/>
    </row>
    <row r="74" ht="20.25" customHeight="1" spans="1:24">
      <c r="A74" s="144" t="s">
        <v>70</v>
      </c>
      <c r="B74" s="144" t="s">
        <v>70</v>
      </c>
      <c r="C74" s="144" t="s">
        <v>277</v>
      </c>
      <c r="D74" s="144" t="s">
        <v>278</v>
      </c>
      <c r="E74" s="144" t="s">
        <v>102</v>
      </c>
      <c r="F74" s="144" t="s">
        <v>103</v>
      </c>
      <c r="G74" s="144" t="s">
        <v>279</v>
      </c>
      <c r="H74" s="144" t="s">
        <v>278</v>
      </c>
      <c r="I74" s="78">
        <v>4860</v>
      </c>
      <c r="J74" s="78">
        <v>4860</v>
      </c>
      <c r="K74" s="148"/>
      <c r="L74" s="148"/>
      <c r="M74" s="78">
        <v>4860</v>
      </c>
      <c r="N74" s="148"/>
      <c r="O74" s="78"/>
      <c r="P74" s="78"/>
      <c r="Q74" s="78"/>
      <c r="R74" s="78"/>
      <c r="S74" s="78"/>
      <c r="T74" s="78"/>
      <c r="U74" s="78"/>
      <c r="V74" s="78"/>
      <c r="W74" s="78"/>
      <c r="X74" s="78"/>
    </row>
    <row r="75" ht="20.25" customHeight="1" spans="1:24">
      <c r="A75" s="144" t="s">
        <v>70</v>
      </c>
      <c r="B75" s="144" t="s">
        <v>70</v>
      </c>
      <c r="C75" s="144" t="s">
        <v>277</v>
      </c>
      <c r="D75" s="144" t="s">
        <v>278</v>
      </c>
      <c r="E75" s="144" t="s">
        <v>111</v>
      </c>
      <c r="F75" s="144" t="s">
        <v>112</v>
      </c>
      <c r="G75" s="144" t="s">
        <v>279</v>
      </c>
      <c r="H75" s="144" t="s">
        <v>278</v>
      </c>
      <c r="I75" s="78">
        <v>360</v>
      </c>
      <c r="J75" s="78">
        <v>360</v>
      </c>
      <c r="K75" s="148"/>
      <c r="L75" s="148"/>
      <c r="M75" s="78">
        <v>360</v>
      </c>
      <c r="N75" s="148"/>
      <c r="O75" s="78"/>
      <c r="P75" s="78"/>
      <c r="Q75" s="78"/>
      <c r="R75" s="78"/>
      <c r="S75" s="78"/>
      <c r="T75" s="78"/>
      <c r="U75" s="78"/>
      <c r="V75" s="78"/>
      <c r="W75" s="78"/>
      <c r="X75" s="78"/>
    </row>
    <row r="76" ht="20.25" customHeight="1" spans="1:24">
      <c r="A76" s="144" t="s">
        <v>70</v>
      </c>
      <c r="B76" s="144" t="s">
        <v>70</v>
      </c>
      <c r="C76" s="144" t="s">
        <v>277</v>
      </c>
      <c r="D76" s="144" t="s">
        <v>278</v>
      </c>
      <c r="E76" s="144" t="s">
        <v>145</v>
      </c>
      <c r="F76" s="144" t="s">
        <v>146</v>
      </c>
      <c r="G76" s="144" t="s">
        <v>279</v>
      </c>
      <c r="H76" s="144" t="s">
        <v>278</v>
      </c>
      <c r="I76" s="78">
        <v>7020</v>
      </c>
      <c r="J76" s="78">
        <v>7020</v>
      </c>
      <c r="K76" s="148"/>
      <c r="L76" s="148"/>
      <c r="M76" s="78">
        <v>7020</v>
      </c>
      <c r="N76" s="148"/>
      <c r="O76" s="78"/>
      <c r="P76" s="78"/>
      <c r="Q76" s="78"/>
      <c r="R76" s="78"/>
      <c r="S76" s="78"/>
      <c r="T76" s="78"/>
      <c r="U76" s="78"/>
      <c r="V76" s="78"/>
      <c r="W76" s="78"/>
      <c r="X76" s="78"/>
    </row>
    <row r="77" ht="20.25" customHeight="1" spans="1:24">
      <c r="A77" s="144" t="s">
        <v>70</v>
      </c>
      <c r="B77" s="144" t="s">
        <v>70</v>
      </c>
      <c r="C77" s="144" t="s">
        <v>277</v>
      </c>
      <c r="D77" s="144" t="s">
        <v>278</v>
      </c>
      <c r="E77" s="144" t="s">
        <v>149</v>
      </c>
      <c r="F77" s="144" t="s">
        <v>150</v>
      </c>
      <c r="G77" s="144" t="s">
        <v>279</v>
      </c>
      <c r="H77" s="144" t="s">
        <v>278</v>
      </c>
      <c r="I77" s="78">
        <v>180</v>
      </c>
      <c r="J77" s="78">
        <v>180</v>
      </c>
      <c r="K77" s="148"/>
      <c r="L77" s="148"/>
      <c r="M77" s="78">
        <v>180</v>
      </c>
      <c r="N77" s="148"/>
      <c r="O77" s="78"/>
      <c r="P77" s="78"/>
      <c r="Q77" s="78"/>
      <c r="R77" s="78"/>
      <c r="S77" s="78"/>
      <c r="T77" s="78"/>
      <c r="U77" s="78"/>
      <c r="V77" s="78"/>
      <c r="W77" s="78"/>
      <c r="X77" s="78"/>
    </row>
    <row r="78" ht="20.25" customHeight="1" spans="1:24">
      <c r="A78" s="144" t="s">
        <v>70</v>
      </c>
      <c r="B78" s="144" t="s">
        <v>70</v>
      </c>
      <c r="C78" s="144" t="s">
        <v>280</v>
      </c>
      <c r="D78" s="144" t="s">
        <v>281</v>
      </c>
      <c r="E78" s="144" t="s">
        <v>155</v>
      </c>
      <c r="F78" s="144" t="s">
        <v>156</v>
      </c>
      <c r="G78" s="144" t="s">
        <v>282</v>
      </c>
      <c r="H78" s="144" t="s">
        <v>283</v>
      </c>
      <c r="I78" s="78">
        <v>64000</v>
      </c>
      <c r="J78" s="78">
        <v>64000</v>
      </c>
      <c r="K78" s="148"/>
      <c r="L78" s="148"/>
      <c r="M78" s="78">
        <v>64000</v>
      </c>
      <c r="N78" s="148"/>
      <c r="O78" s="78"/>
      <c r="P78" s="78"/>
      <c r="Q78" s="78"/>
      <c r="R78" s="78"/>
      <c r="S78" s="78"/>
      <c r="T78" s="78"/>
      <c r="U78" s="78"/>
      <c r="V78" s="78"/>
      <c r="W78" s="78"/>
      <c r="X78" s="78"/>
    </row>
    <row r="79" ht="20.25" customHeight="1" spans="1:24">
      <c r="A79" s="144" t="s">
        <v>70</v>
      </c>
      <c r="B79" s="144" t="s">
        <v>70</v>
      </c>
      <c r="C79" s="144" t="s">
        <v>280</v>
      </c>
      <c r="D79" s="144" t="s">
        <v>281</v>
      </c>
      <c r="E79" s="144" t="s">
        <v>155</v>
      </c>
      <c r="F79" s="144" t="s">
        <v>156</v>
      </c>
      <c r="G79" s="144" t="s">
        <v>282</v>
      </c>
      <c r="H79" s="144" t="s">
        <v>283</v>
      </c>
      <c r="I79" s="78">
        <v>80000</v>
      </c>
      <c r="J79" s="78">
        <v>80000</v>
      </c>
      <c r="K79" s="148"/>
      <c r="L79" s="148"/>
      <c r="M79" s="78">
        <v>80000</v>
      </c>
      <c r="N79" s="148"/>
      <c r="O79" s="78"/>
      <c r="P79" s="78"/>
      <c r="Q79" s="78"/>
      <c r="R79" s="78"/>
      <c r="S79" s="78"/>
      <c r="T79" s="78"/>
      <c r="U79" s="78"/>
      <c r="V79" s="78"/>
      <c r="W79" s="78"/>
      <c r="X79" s="78"/>
    </row>
    <row r="80" ht="20.25" customHeight="1" spans="1:24">
      <c r="A80" s="144" t="s">
        <v>70</v>
      </c>
      <c r="B80" s="144" t="s">
        <v>70</v>
      </c>
      <c r="C80" s="144" t="s">
        <v>280</v>
      </c>
      <c r="D80" s="144" t="s">
        <v>281</v>
      </c>
      <c r="E80" s="144" t="s">
        <v>155</v>
      </c>
      <c r="F80" s="144" t="s">
        <v>156</v>
      </c>
      <c r="G80" s="144" t="s">
        <v>282</v>
      </c>
      <c r="H80" s="144" t="s">
        <v>283</v>
      </c>
      <c r="I80" s="78">
        <v>160000</v>
      </c>
      <c r="J80" s="78">
        <v>160000</v>
      </c>
      <c r="K80" s="148"/>
      <c r="L80" s="148"/>
      <c r="M80" s="78">
        <v>160000</v>
      </c>
      <c r="N80" s="148"/>
      <c r="O80" s="78"/>
      <c r="P80" s="78"/>
      <c r="Q80" s="78"/>
      <c r="R80" s="78"/>
      <c r="S80" s="78"/>
      <c r="T80" s="78"/>
      <c r="U80" s="78"/>
      <c r="V80" s="78"/>
      <c r="W80" s="78"/>
      <c r="X80" s="78"/>
    </row>
    <row r="81" ht="20.25" customHeight="1" spans="1:24">
      <c r="A81" s="144" t="s">
        <v>70</v>
      </c>
      <c r="B81" s="144" t="s">
        <v>70</v>
      </c>
      <c r="C81" s="144" t="s">
        <v>280</v>
      </c>
      <c r="D81" s="144" t="s">
        <v>281</v>
      </c>
      <c r="E81" s="144" t="s">
        <v>155</v>
      </c>
      <c r="F81" s="144" t="s">
        <v>156</v>
      </c>
      <c r="G81" s="144" t="s">
        <v>282</v>
      </c>
      <c r="H81" s="144" t="s">
        <v>283</v>
      </c>
      <c r="I81" s="78">
        <v>48000</v>
      </c>
      <c r="J81" s="78">
        <v>48000</v>
      </c>
      <c r="K81" s="148"/>
      <c r="L81" s="148"/>
      <c r="M81" s="78">
        <v>48000</v>
      </c>
      <c r="N81" s="148"/>
      <c r="O81" s="78"/>
      <c r="P81" s="78"/>
      <c r="Q81" s="78"/>
      <c r="R81" s="78"/>
      <c r="S81" s="78"/>
      <c r="T81" s="78"/>
      <c r="U81" s="78"/>
      <c r="V81" s="78"/>
      <c r="W81" s="78"/>
      <c r="X81" s="78"/>
    </row>
    <row r="82" ht="20.25" customHeight="1" spans="1:24">
      <c r="A82" s="144" t="s">
        <v>70</v>
      </c>
      <c r="B82" s="144" t="s">
        <v>70</v>
      </c>
      <c r="C82" s="144" t="s">
        <v>284</v>
      </c>
      <c r="D82" s="144" t="s">
        <v>285</v>
      </c>
      <c r="E82" s="144" t="s">
        <v>102</v>
      </c>
      <c r="F82" s="144" t="s">
        <v>103</v>
      </c>
      <c r="G82" s="144" t="s">
        <v>286</v>
      </c>
      <c r="H82" s="144" t="s">
        <v>287</v>
      </c>
      <c r="I82" s="78">
        <v>34200</v>
      </c>
      <c r="J82" s="78">
        <v>34200</v>
      </c>
      <c r="K82" s="148"/>
      <c r="L82" s="148"/>
      <c r="M82" s="78">
        <v>34200</v>
      </c>
      <c r="N82" s="148"/>
      <c r="O82" s="78"/>
      <c r="P82" s="78"/>
      <c r="Q82" s="78"/>
      <c r="R82" s="78"/>
      <c r="S82" s="78"/>
      <c r="T82" s="78"/>
      <c r="U82" s="78"/>
      <c r="V82" s="78"/>
      <c r="W82" s="78"/>
      <c r="X82" s="78"/>
    </row>
    <row r="83" ht="20.25" customHeight="1" spans="1:24">
      <c r="A83" s="144" t="s">
        <v>70</v>
      </c>
      <c r="B83" s="144" t="s">
        <v>70</v>
      </c>
      <c r="C83" s="144" t="s">
        <v>284</v>
      </c>
      <c r="D83" s="144" t="s">
        <v>285</v>
      </c>
      <c r="E83" s="144" t="s">
        <v>106</v>
      </c>
      <c r="F83" s="144" t="s">
        <v>103</v>
      </c>
      <c r="G83" s="144" t="s">
        <v>286</v>
      </c>
      <c r="H83" s="144" t="s">
        <v>287</v>
      </c>
      <c r="I83" s="78">
        <v>96000</v>
      </c>
      <c r="J83" s="78">
        <v>96000</v>
      </c>
      <c r="K83" s="148"/>
      <c r="L83" s="148"/>
      <c r="M83" s="78">
        <v>96000</v>
      </c>
      <c r="N83" s="148"/>
      <c r="O83" s="78"/>
      <c r="P83" s="78"/>
      <c r="Q83" s="78"/>
      <c r="R83" s="78"/>
      <c r="S83" s="78"/>
      <c r="T83" s="78"/>
      <c r="U83" s="78"/>
      <c r="V83" s="78"/>
      <c r="W83" s="78"/>
      <c r="X83" s="78"/>
    </row>
    <row r="84" ht="20.25" customHeight="1" spans="1:24">
      <c r="A84" s="144" t="s">
        <v>70</v>
      </c>
      <c r="B84" s="144" t="s">
        <v>70</v>
      </c>
      <c r="C84" s="144" t="s">
        <v>284</v>
      </c>
      <c r="D84" s="144" t="s">
        <v>285</v>
      </c>
      <c r="E84" s="144" t="s">
        <v>111</v>
      </c>
      <c r="F84" s="144" t="s">
        <v>112</v>
      </c>
      <c r="G84" s="144" t="s">
        <v>286</v>
      </c>
      <c r="H84" s="144" t="s">
        <v>287</v>
      </c>
      <c r="I84" s="78">
        <v>2533</v>
      </c>
      <c r="J84" s="78">
        <v>2533</v>
      </c>
      <c r="K84" s="148"/>
      <c r="L84" s="148"/>
      <c r="M84" s="78">
        <v>2533</v>
      </c>
      <c r="N84" s="148"/>
      <c r="O84" s="78"/>
      <c r="P84" s="78"/>
      <c r="Q84" s="78"/>
      <c r="R84" s="78"/>
      <c r="S84" s="78"/>
      <c r="T84" s="78"/>
      <c r="U84" s="78"/>
      <c r="V84" s="78"/>
      <c r="W84" s="78"/>
      <c r="X84" s="78"/>
    </row>
    <row r="85" ht="20.25" customHeight="1" spans="1:24">
      <c r="A85" s="144" t="s">
        <v>70</v>
      </c>
      <c r="B85" s="144" t="s">
        <v>70</v>
      </c>
      <c r="C85" s="144" t="s">
        <v>284</v>
      </c>
      <c r="D85" s="144" t="s">
        <v>285</v>
      </c>
      <c r="E85" s="144" t="s">
        <v>145</v>
      </c>
      <c r="F85" s="144" t="s">
        <v>146</v>
      </c>
      <c r="G85" s="144" t="s">
        <v>286</v>
      </c>
      <c r="H85" s="144" t="s">
        <v>287</v>
      </c>
      <c r="I85" s="78">
        <v>49401</v>
      </c>
      <c r="J85" s="78">
        <v>49401</v>
      </c>
      <c r="K85" s="148"/>
      <c r="L85" s="148"/>
      <c r="M85" s="78">
        <v>49401</v>
      </c>
      <c r="N85" s="148"/>
      <c r="O85" s="78"/>
      <c r="P85" s="78"/>
      <c r="Q85" s="78"/>
      <c r="R85" s="78"/>
      <c r="S85" s="78"/>
      <c r="T85" s="78"/>
      <c r="U85" s="78"/>
      <c r="V85" s="78"/>
      <c r="W85" s="78"/>
      <c r="X85" s="78"/>
    </row>
    <row r="86" ht="20.25" customHeight="1" spans="1:24">
      <c r="A86" s="144" t="s">
        <v>70</v>
      </c>
      <c r="B86" s="144" t="s">
        <v>70</v>
      </c>
      <c r="C86" s="144" t="s">
        <v>284</v>
      </c>
      <c r="D86" s="144" t="s">
        <v>285</v>
      </c>
      <c r="E86" s="144" t="s">
        <v>149</v>
      </c>
      <c r="F86" s="144" t="s">
        <v>150</v>
      </c>
      <c r="G86" s="144" t="s">
        <v>286</v>
      </c>
      <c r="H86" s="144" t="s">
        <v>287</v>
      </c>
      <c r="I86" s="78">
        <v>1266</v>
      </c>
      <c r="J86" s="78">
        <v>1266</v>
      </c>
      <c r="K86" s="148"/>
      <c r="L86" s="148"/>
      <c r="M86" s="78">
        <v>1266</v>
      </c>
      <c r="N86" s="148"/>
      <c r="O86" s="78"/>
      <c r="P86" s="78"/>
      <c r="Q86" s="78"/>
      <c r="R86" s="78"/>
      <c r="S86" s="78"/>
      <c r="T86" s="78"/>
      <c r="U86" s="78"/>
      <c r="V86" s="78"/>
      <c r="W86" s="78"/>
      <c r="X86" s="78"/>
    </row>
    <row r="87" ht="20.25" customHeight="1" spans="1:24">
      <c r="A87" s="144" t="s">
        <v>70</v>
      </c>
      <c r="B87" s="144" t="s">
        <v>70</v>
      </c>
      <c r="C87" s="144" t="s">
        <v>284</v>
      </c>
      <c r="D87" s="144" t="s">
        <v>285</v>
      </c>
      <c r="E87" s="144" t="s">
        <v>102</v>
      </c>
      <c r="F87" s="144" t="s">
        <v>103</v>
      </c>
      <c r="G87" s="144" t="s">
        <v>288</v>
      </c>
      <c r="H87" s="144" t="s">
        <v>289</v>
      </c>
      <c r="I87" s="78">
        <v>3914</v>
      </c>
      <c r="J87" s="78">
        <v>3914</v>
      </c>
      <c r="K87" s="148"/>
      <c r="L87" s="148"/>
      <c r="M87" s="78">
        <v>3914</v>
      </c>
      <c r="N87" s="148"/>
      <c r="O87" s="78"/>
      <c r="P87" s="78"/>
      <c r="Q87" s="78"/>
      <c r="R87" s="78"/>
      <c r="S87" s="78"/>
      <c r="T87" s="78"/>
      <c r="U87" s="78"/>
      <c r="V87" s="78"/>
      <c r="W87" s="78"/>
      <c r="X87" s="78"/>
    </row>
    <row r="88" ht="20.25" customHeight="1" spans="1:24">
      <c r="A88" s="144" t="s">
        <v>70</v>
      </c>
      <c r="B88" s="144" t="s">
        <v>70</v>
      </c>
      <c r="C88" s="144" t="s">
        <v>284</v>
      </c>
      <c r="D88" s="144" t="s">
        <v>285</v>
      </c>
      <c r="E88" s="144" t="s">
        <v>111</v>
      </c>
      <c r="F88" s="144" t="s">
        <v>112</v>
      </c>
      <c r="G88" s="144" t="s">
        <v>288</v>
      </c>
      <c r="H88" s="144" t="s">
        <v>289</v>
      </c>
      <c r="I88" s="78">
        <v>289</v>
      </c>
      <c r="J88" s="78">
        <v>289</v>
      </c>
      <c r="K88" s="148"/>
      <c r="L88" s="148"/>
      <c r="M88" s="78">
        <v>289</v>
      </c>
      <c r="N88" s="148"/>
      <c r="O88" s="78"/>
      <c r="P88" s="78"/>
      <c r="Q88" s="78"/>
      <c r="R88" s="78"/>
      <c r="S88" s="78"/>
      <c r="T88" s="78"/>
      <c r="U88" s="78"/>
      <c r="V88" s="78"/>
      <c r="W88" s="78"/>
      <c r="X88" s="78"/>
    </row>
    <row r="89" ht="20.25" customHeight="1" spans="1:24">
      <c r="A89" s="144" t="s">
        <v>70</v>
      </c>
      <c r="B89" s="144" t="s">
        <v>70</v>
      </c>
      <c r="C89" s="144" t="s">
        <v>284</v>
      </c>
      <c r="D89" s="144" t="s">
        <v>285</v>
      </c>
      <c r="E89" s="144" t="s">
        <v>145</v>
      </c>
      <c r="F89" s="144" t="s">
        <v>146</v>
      </c>
      <c r="G89" s="144" t="s">
        <v>288</v>
      </c>
      <c r="H89" s="144" t="s">
        <v>289</v>
      </c>
      <c r="I89" s="78">
        <v>5655</v>
      </c>
      <c r="J89" s="78">
        <v>5655</v>
      </c>
      <c r="K89" s="148"/>
      <c r="L89" s="148"/>
      <c r="M89" s="78">
        <v>5655</v>
      </c>
      <c r="N89" s="148"/>
      <c r="O89" s="78"/>
      <c r="P89" s="78"/>
      <c r="Q89" s="78"/>
      <c r="R89" s="78"/>
      <c r="S89" s="78"/>
      <c r="T89" s="78"/>
      <c r="U89" s="78"/>
      <c r="V89" s="78"/>
      <c r="W89" s="78"/>
      <c r="X89" s="78"/>
    </row>
    <row r="90" ht="20.25" customHeight="1" spans="1:24">
      <c r="A90" s="144" t="s">
        <v>70</v>
      </c>
      <c r="B90" s="144" t="s">
        <v>70</v>
      </c>
      <c r="C90" s="144" t="s">
        <v>284</v>
      </c>
      <c r="D90" s="144" t="s">
        <v>285</v>
      </c>
      <c r="E90" s="144" t="s">
        <v>149</v>
      </c>
      <c r="F90" s="144" t="s">
        <v>150</v>
      </c>
      <c r="G90" s="144" t="s">
        <v>288</v>
      </c>
      <c r="H90" s="144" t="s">
        <v>289</v>
      </c>
      <c r="I90" s="78">
        <v>142</v>
      </c>
      <c r="J90" s="78">
        <v>142</v>
      </c>
      <c r="K90" s="148"/>
      <c r="L90" s="148"/>
      <c r="M90" s="78">
        <v>142</v>
      </c>
      <c r="N90" s="148"/>
      <c r="O90" s="78"/>
      <c r="P90" s="78"/>
      <c r="Q90" s="78"/>
      <c r="R90" s="78"/>
      <c r="S90" s="78"/>
      <c r="T90" s="78"/>
      <c r="U90" s="78"/>
      <c r="V90" s="78"/>
      <c r="W90" s="78"/>
      <c r="X90" s="78"/>
    </row>
    <row r="91" ht="20.25" customHeight="1" spans="1:24">
      <c r="A91" s="144" t="s">
        <v>70</v>
      </c>
      <c r="B91" s="144" t="s">
        <v>70</v>
      </c>
      <c r="C91" s="144" t="s">
        <v>284</v>
      </c>
      <c r="D91" s="144" t="s">
        <v>285</v>
      </c>
      <c r="E91" s="144" t="s">
        <v>102</v>
      </c>
      <c r="F91" s="144" t="s">
        <v>103</v>
      </c>
      <c r="G91" s="144" t="s">
        <v>290</v>
      </c>
      <c r="H91" s="144" t="s">
        <v>291</v>
      </c>
      <c r="I91" s="78">
        <v>27393</v>
      </c>
      <c r="J91" s="78">
        <v>27393</v>
      </c>
      <c r="K91" s="148"/>
      <c r="L91" s="148"/>
      <c r="M91" s="78">
        <v>27393</v>
      </c>
      <c r="N91" s="148"/>
      <c r="O91" s="78"/>
      <c r="P91" s="78"/>
      <c r="Q91" s="78"/>
      <c r="R91" s="78"/>
      <c r="S91" s="78"/>
      <c r="T91" s="78"/>
      <c r="U91" s="78"/>
      <c r="V91" s="78"/>
      <c r="W91" s="78"/>
      <c r="X91" s="78"/>
    </row>
    <row r="92" ht="20.25" customHeight="1" spans="1:24">
      <c r="A92" s="144" t="s">
        <v>70</v>
      </c>
      <c r="B92" s="144" t="s">
        <v>70</v>
      </c>
      <c r="C92" s="144" t="s">
        <v>284</v>
      </c>
      <c r="D92" s="144" t="s">
        <v>285</v>
      </c>
      <c r="E92" s="144" t="s">
        <v>111</v>
      </c>
      <c r="F92" s="144" t="s">
        <v>112</v>
      </c>
      <c r="G92" s="144" t="s">
        <v>290</v>
      </c>
      <c r="H92" s="144" t="s">
        <v>291</v>
      </c>
      <c r="I92" s="78">
        <v>2029</v>
      </c>
      <c r="J92" s="78">
        <v>2029</v>
      </c>
      <c r="K92" s="148"/>
      <c r="L92" s="148"/>
      <c r="M92" s="78">
        <v>2029</v>
      </c>
      <c r="N92" s="148"/>
      <c r="O92" s="78"/>
      <c r="P92" s="78"/>
      <c r="Q92" s="78"/>
      <c r="R92" s="78"/>
      <c r="S92" s="78"/>
      <c r="T92" s="78"/>
      <c r="U92" s="78"/>
      <c r="V92" s="78"/>
      <c r="W92" s="78"/>
      <c r="X92" s="78"/>
    </row>
    <row r="93" ht="20.25" customHeight="1" spans="1:24">
      <c r="A93" s="144" t="s">
        <v>70</v>
      </c>
      <c r="B93" s="144" t="s">
        <v>70</v>
      </c>
      <c r="C93" s="144" t="s">
        <v>284</v>
      </c>
      <c r="D93" s="144" t="s">
        <v>285</v>
      </c>
      <c r="E93" s="144" t="s">
        <v>145</v>
      </c>
      <c r="F93" s="144" t="s">
        <v>146</v>
      </c>
      <c r="G93" s="144" t="s">
        <v>290</v>
      </c>
      <c r="H93" s="144" t="s">
        <v>291</v>
      </c>
      <c r="I93" s="78">
        <v>39565</v>
      </c>
      <c r="J93" s="78">
        <v>39565</v>
      </c>
      <c r="K93" s="148"/>
      <c r="L93" s="148"/>
      <c r="M93" s="78">
        <v>39565</v>
      </c>
      <c r="N93" s="148"/>
      <c r="O93" s="78"/>
      <c r="P93" s="78"/>
      <c r="Q93" s="78"/>
      <c r="R93" s="78"/>
      <c r="S93" s="78"/>
      <c r="T93" s="78"/>
      <c r="U93" s="78"/>
      <c r="V93" s="78"/>
      <c r="W93" s="78"/>
      <c r="X93" s="78"/>
    </row>
    <row r="94" ht="20.25" customHeight="1" spans="1:24">
      <c r="A94" s="144" t="s">
        <v>70</v>
      </c>
      <c r="B94" s="144" t="s">
        <v>70</v>
      </c>
      <c r="C94" s="144" t="s">
        <v>284</v>
      </c>
      <c r="D94" s="144" t="s">
        <v>285</v>
      </c>
      <c r="E94" s="144" t="s">
        <v>149</v>
      </c>
      <c r="F94" s="144" t="s">
        <v>150</v>
      </c>
      <c r="G94" s="144" t="s">
        <v>290</v>
      </c>
      <c r="H94" s="144" t="s">
        <v>291</v>
      </c>
      <c r="I94" s="78">
        <v>1013</v>
      </c>
      <c r="J94" s="78">
        <v>1013</v>
      </c>
      <c r="K94" s="148"/>
      <c r="L94" s="148"/>
      <c r="M94" s="78">
        <v>1013</v>
      </c>
      <c r="N94" s="148"/>
      <c r="O94" s="78"/>
      <c r="P94" s="78"/>
      <c r="Q94" s="78"/>
      <c r="R94" s="78"/>
      <c r="S94" s="78"/>
      <c r="T94" s="78"/>
      <c r="U94" s="78"/>
      <c r="V94" s="78"/>
      <c r="W94" s="78"/>
      <c r="X94" s="78"/>
    </row>
    <row r="95" ht="20.25" customHeight="1" spans="1:24">
      <c r="A95" s="144" t="s">
        <v>70</v>
      </c>
      <c r="B95" s="144" t="s">
        <v>70</v>
      </c>
      <c r="C95" s="144" t="s">
        <v>284</v>
      </c>
      <c r="D95" s="144" t="s">
        <v>285</v>
      </c>
      <c r="E95" s="144" t="s">
        <v>102</v>
      </c>
      <c r="F95" s="144" t="s">
        <v>103</v>
      </c>
      <c r="G95" s="144" t="s">
        <v>292</v>
      </c>
      <c r="H95" s="144" t="s">
        <v>293</v>
      </c>
      <c r="I95" s="78">
        <v>1172</v>
      </c>
      <c r="J95" s="78">
        <v>1172</v>
      </c>
      <c r="K95" s="148"/>
      <c r="L95" s="148"/>
      <c r="M95" s="78">
        <v>1172</v>
      </c>
      <c r="N95" s="148"/>
      <c r="O95" s="78"/>
      <c r="P95" s="78"/>
      <c r="Q95" s="78"/>
      <c r="R95" s="78"/>
      <c r="S95" s="78"/>
      <c r="T95" s="78"/>
      <c r="U95" s="78"/>
      <c r="V95" s="78"/>
      <c r="W95" s="78"/>
      <c r="X95" s="78"/>
    </row>
    <row r="96" ht="20.25" customHeight="1" spans="1:24">
      <c r="A96" s="144" t="s">
        <v>70</v>
      </c>
      <c r="B96" s="144" t="s">
        <v>70</v>
      </c>
      <c r="C96" s="144" t="s">
        <v>284</v>
      </c>
      <c r="D96" s="144" t="s">
        <v>285</v>
      </c>
      <c r="E96" s="144" t="s">
        <v>111</v>
      </c>
      <c r="F96" s="144" t="s">
        <v>112</v>
      </c>
      <c r="G96" s="144" t="s">
        <v>292</v>
      </c>
      <c r="H96" s="144" t="s">
        <v>293</v>
      </c>
      <c r="I96" s="78">
        <v>88</v>
      </c>
      <c r="J96" s="78">
        <v>88</v>
      </c>
      <c r="K96" s="148"/>
      <c r="L96" s="148"/>
      <c r="M96" s="78">
        <v>88</v>
      </c>
      <c r="N96" s="148"/>
      <c r="O96" s="78"/>
      <c r="P96" s="78"/>
      <c r="Q96" s="78"/>
      <c r="R96" s="78"/>
      <c r="S96" s="78"/>
      <c r="T96" s="78"/>
      <c r="U96" s="78"/>
      <c r="V96" s="78"/>
      <c r="W96" s="78"/>
      <c r="X96" s="78"/>
    </row>
    <row r="97" ht="20.25" customHeight="1" spans="1:24">
      <c r="A97" s="144" t="s">
        <v>70</v>
      </c>
      <c r="B97" s="144" t="s">
        <v>70</v>
      </c>
      <c r="C97" s="144" t="s">
        <v>284</v>
      </c>
      <c r="D97" s="144" t="s">
        <v>285</v>
      </c>
      <c r="E97" s="144" t="s">
        <v>145</v>
      </c>
      <c r="F97" s="144" t="s">
        <v>146</v>
      </c>
      <c r="G97" s="144" t="s">
        <v>292</v>
      </c>
      <c r="H97" s="144" t="s">
        <v>293</v>
      </c>
      <c r="I97" s="78">
        <v>1693</v>
      </c>
      <c r="J97" s="78">
        <v>1693</v>
      </c>
      <c r="K97" s="148"/>
      <c r="L97" s="148"/>
      <c r="M97" s="78">
        <v>1693</v>
      </c>
      <c r="N97" s="148"/>
      <c r="O97" s="78"/>
      <c r="P97" s="78"/>
      <c r="Q97" s="78"/>
      <c r="R97" s="78"/>
      <c r="S97" s="78"/>
      <c r="T97" s="78"/>
      <c r="U97" s="78"/>
      <c r="V97" s="78"/>
      <c r="W97" s="78"/>
      <c r="X97" s="78"/>
    </row>
    <row r="98" ht="20.25" customHeight="1" spans="1:24">
      <c r="A98" s="144" t="s">
        <v>70</v>
      </c>
      <c r="B98" s="144" t="s">
        <v>70</v>
      </c>
      <c r="C98" s="144" t="s">
        <v>284</v>
      </c>
      <c r="D98" s="144" t="s">
        <v>285</v>
      </c>
      <c r="E98" s="144" t="s">
        <v>149</v>
      </c>
      <c r="F98" s="144" t="s">
        <v>150</v>
      </c>
      <c r="G98" s="144" t="s">
        <v>292</v>
      </c>
      <c r="H98" s="144" t="s">
        <v>293</v>
      </c>
      <c r="I98" s="78">
        <v>47</v>
      </c>
      <c r="J98" s="78">
        <v>47</v>
      </c>
      <c r="K98" s="148"/>
      <c r="L98" s="148"/>
      <c r="M98" s="78">
        <v>47</v>
      </c>
      <c r="N98" s="148"/>
      <c r="O98" s="78"/>
      <c r="P98" s="78"/>
      <c r="Q98" s="78"/>
      <c r="R98" s="78"/>
      <c r="S98" s="78"/>
      <c r="T98" s="78"/>
      <c r="U98" s="78"/>
      <c r="V98" s="78"/>
      <c r="W98" s="78"/>
      <c r="X98" s="78"/>
    </row>
    <row r="99" ht="20.25" customHeight="1" spans="1:24">
      <c r="A99" s="144" t="s">
        <v>70</v>
      </c>
      <c r="B99" s="144" t="s">
        <v>70</v>
      </c>
      <c r="C99" s="144" t="s">
        <v>284</v>
      </c>
      <c r="D99" s="144" t="s">
        <v>285</v>
      </c>
      <c r="E99" s="144" t="s">
        <v>102</v>
      </c>
      <c r="F99" s="144" t="s">
        <v>103</v>
      </c>
      <c r="G99" s="144" t="s">
        <v>294</v>
      </c>
      <c r="H99" s="144" t="s">
        <v>295</v>
      </c>
      <c r="I99" s="78">
        <v>1955</v>
      </c>
      <c r="J99" s="78">
        <v>1955</v>
      </c>
      <c r="K99" s="148"/>
      <c r="L99" s="148"/>
      <c r="M99" s="78">
        <v>1955</v>
      </c>
      <c r="N99" s="148"/>
      <c r="O99" s="78"/>
      <c r="P99" s="78"/>
      <c r="Q99" s="78"/>
      <c r="R99" s="78"/>
      <c r="S99" s="78"/>
      <c r="T99" s="78"/>
      <c r="U99" s="78"/>
      <c r="V99" s="78"/>
      <c r="W99" s="78"/>
      <c r="X99" s="78"/>
    </row>
    <row r="100" ht="20.25" customHeight="1" spans="1:24">
      <c r="A100" s="144" t="s">
        <v>70</v>
      </c>
      <c r="B100" s="144" t="s">
        <v>70</v>
      </c>
      <c r="C100" s="144" t="s">
        <v>284</v>
      </c>
      <c r="D100" s="144" t="s">
        <v>285</v>
      </c>
      <c r="E100" s="144" t="s">
        <v>111</v>
      </c>
      <c r="F100" s="144" t="s">
        <v>112</v>
      </c>
      <c r="G100" s="144" t="s">
        <v>294</v>
      </c>
      <c r="H100" s="144" t="s">
        <v>295</v>
      </c>
      <c r="I100" s="78">
        <v>145</v>
      </c>
      <c r="J100" s="78">
        <v>145</v>
      </c>
      <c r="K100" s="148"/>
      <c r="L100" s="148"/>
      <c r="M100" s="78">
        <v>145</v>
      </c>
      <c r="N100" s="148"/>
      <c r="O100" s="78"/>
      <c r="P100" s="78"/>
      <c r="Q100" s="78"/>
      <c r="R100" s="78"/>
      <c r="S100" s="78"/>
      <c r="T100" s="78"/>
      <c r="U100" s="78"/>
      <c r="V100" s="78"/>
      <c r="W100" s="78"/>
      <c r="X100" s="78"/>
    </row>
    <row r="101" ht="20.25" customHeight="1" spans="1:24">
      <c r="A101" s="144" t="s">
        <v>70</v>
      </c>
      <c r="B101" s="144" t="s">
        <v>70</v>
      </c>
      <c r="C101" s="144" t="s">
        <v>284</v>
      </c>
      <c r="D101" s="144" t="s">
        <v>285</v>
      </c>
      <c r="E101" s="144" t="s">
        <v>145</v>
      </c>
      <c r="F101" s="144" t="s">
        <v>146</v>
      </c>
      <c r="G101" s="144" t="s">
        <v>294</v>
      </c>
      <c r="H101" s="144" t="s">
        <v>295</v>
      </c>
      <c r="I101" s="78">
        <v>2824</v>
      </c>
      <c r="J101" s="78">
        <v>2824</v>
      </c>
      <c r="K101" s="148"/>
      <c r="L101" s="148"/>
      <c r="M101" s="78">
        <v>2824</v>
      </c>
      <c r="N101" s="148"/>
      <c r="O101" s="78"/>
      <c r="P101" s="78"/>
      <c r="Q101" s="78"/>
      <c r="R101" s="78"/>
      <c r="S101" s="78"/>
      <c r="T101" s="78"/>
      <c r="U101" s="78"/>
      <c r="V101" s="78"/>
      <c r="W101" s="78"/>
      <c r="X101" s="78"/>
    </row>
    <row r="102" ht="20.25" customHeight="1" spans="1:24">
      <c r="A102" s="144" t="s">
        <v>70</v>
      </c>
      <c r="B102" s="144" t="s">
        <v>70</v>
      </c>
      <c r="C102" s="144" t="s">
        <v>284</v>
      </c>
      <c r="D102" s="144" t="s">
        <v>285</v>
      </c>
      <c r="E102" s="144" t="s">
        <v>149</v>
      </c>
      <c r="F102" s="144" t="s">
        <v>150</v>
      </c>
      <c r="G102" s="144" t="s">
        <v>294</v>
      </c>
      <c r="H102" s="144" t="s">
        <v>295</v>
      </c>
      <c r="I102" s="78">
        <v>76</v>
      </c>
      <c r="J102" s="78">
        <v>76</v>
      </c>
      <c r="K102" s="148"/>
      <c r="L102" s="148"/>
      <c r="M102" s="78">
        <v>76</v>
      </c>
      <c r="N102" s="148"/>
      <c r="O102" s="78"/>
      <c r="P102" s="78"/>
      <c r="Q102" s="78"/>
      <c r="R102" s="78"/>
      <c r="S102" s="78"/>
      <c r="T102" s="78"/>
      <c r="U102" s="78"/>
      <c r="V102" s="78"/>
      <c r="W102" s="78"/>
      <c r="X102" s="78"/>
    </row>
    <row r="103" ht="20.25" customHeight="1" spans="1:24">
      <c r="A103" s="144" t="s">
        <v>70</v>
      </c>
      <c r="B103" s="144" t="s">
        <v>70</v>
      </c>
      <c r="C103" s="144" t="s">
        <v>284</v>
      </c>
      <c r="D103" s="144" t="s">
        <v>285</v>
      </c>
      <c r="E103" s="144" t="s">
        <v>102</v>
      </c>
      <c r="F103" s="144" t="s">
        <v>103</v>
      </c>
      <c r="G103" s="144" t="s">
        <v>296</v>
      </c>
      <c r="H103" s="144" t="s">
        <v>297</v>
      </c>
      <c r="I103" s="78">
        <v>1566</v>
      </c>
      <c r="J103" s="78">
        <v>1566</v>
      </c>
      <c r="K103" s="148"/>
      <c r="L103" s="148"/>
      <c r="M103" s="78">
        <v>1566</v>
      </c>
      <c r="N103" s="148"/>
      <c r="O103" s="78"/>
      <c r="P103" s="78"/>
      <c r="Q103" s="78"/>
      <c r="R103" s="78"/>
      <c r="S103" s="78"/>
      <c r="T103" s="78"/>
      <c r="U103" s="78"/>
      <c r="V103" s="78"/>
      <c r="W103" s="78"/>
      <c r="X103" s="78"/>
    </row>
    <row r="104" ht="20.25" customHeight="1" spans="1:24">
      <c r="A104" s="144" t="s">
        <v>70</v>
      </c>
      <c r="B104" s="144" t="s">
        <v>70</v>
      </c>
      <c r="C104" s="144" t="s">
        <v>284</v>
      </c>
      <c r="D104" s="144" t="s">
        <v>285</v>
      </c>
      <c r="E104" s="144" t="s">
        <v>111</v>
      </c>
      <c r="F104" s="144" t="s">
        <v>112</v>
      </c>
      <c r="G104" s="144" t="s">
        <v>296</v>
      </c>
      <c r="H104" s="144" t="s">
        <v>297</v>
      </c>
      <c r="I104" s="78">
        <v>116</v>
      </c>
      <c r="J104" s="78">
        <v>116</v>
      </c>
      <c r="K104" s="148"/>
      <c r="L104" s="148"/>
      <c r="M104" s="78">
        <v>116</v>
      </c>
      <c r="N104" s="148"/>
      <c r="O104" s="78"/>
      <c r="P104" s="78"/>
      <c r="Q104" s="78"/>
      <c r="R104" s="78"/>
      <c r="S104" s="78"/>
      <c r="T104" s="78"/>
      <c r="U104" s="78"/>
      <c r="V104" s="78"/>
      <c r="W104" s="78"/>
      <c r="X104" s="78"/>
    </row>
    <row r="105" ht="20.25" customHeight="1" spans="1:24">
      <c r="A105" s="144" t="s">
        <v>70</v>
      </c>
      <c r="B105" s="144" t="s">
        <v>70</v>
      </c>
      <c r="C105" s="144" t="s">
        <v>284</v>
      </c>
      <c r="D105" s="144" t="s">
        <v>285</v>
      </c>
      <c r="E105" s="144" t="s">
        <v>145</v>
      </c>
      <c r="F105" s="144" t="s">
        <v>146</v>
      </c>
      <c r="G105" s="144" t="s">
        <v>296</v>
      </c>
      <c r="H105" s="144" t="s">
        <v>297</v>
      </c>
      <c r="I105" s="78">
        <v>2262</v>
      </c>
      <c r="J105" s="78">
        <v>2262</v>
      </c>
      <c r="K105" s="148"/>
      <c r="L105" s="148"/>
      <c r="M105" s="78">
        <v>2262</v>
      </c>
      <c r="N105" s="148"/>
      <c r="O105" s="78"/>
      <c r="P105" s="78"/>
      <c r="Q105" s="78"/>
      <c r="R105" s="78"/>
      <c r="S105" s="78"/>
      <c r="T105" s="78"/>
      <c r="U105" s="78"/>
      <c r="V105" s="78"/>
      <c r="W105" s="78"/>
      <c r="X105" s="78"/>
    </row>
    <row r="106" ht="20.25" customHeight="1" spans="1:24">
      <c r="A106" s="144" t="s">
        <v>70</v>
      </c>
      <c r="B106" s="144" t="s">
        <v>70</v>
      </c>
      <c r="C106" s="144" t="s">
        <v>284</v>
      </c>
      <c r="D106" s="144" t="s">
        <v>285</v>
      </c>
      <c r="E106" s="144" t="s">
        <v>149</v>
      </c>
      <c r="F106" s="144" t="s">
        <v>150</v>
      </c>
      <c r="G106" s="144" t="s">
        <v>296</v>
      </c>
      <c r="H106" s="144" t="s">
        <v>297</v>
      </c>
      <c r="I106" s="78">
        <v>56</v>
      </c>
      <c r="J106" s="78">
        <v>56</v>
      </c>
      <c r="K106" s="148"/>
      <c r="L106" s="148"/>
      <c r="M106" s="78">
        <v>56</v>
      </c>
      <c r="N106" s="148"/>
      <c r="O106" s="78"/>
      <c r="P106" s="78"/>
      <c r="Q106" s="78"/>
      <c r="R106" s="78"/>
      <c r="S106" s="78"/>
      <c r="T106" s="78"/>
      <c r="U106" s="78"/>
      <c r="V106" s="78"/>
      <c r="W106" s="78"/>
      <c r="X106" s="78"/>
    </row>
    <row r="107" ht="20.25" customHeight="1" spans="1:24">
      <c r="A107" s="144" t="s">
        <v>70</v>
      </c>
      <c r="B107" s="144" t="s">
        <v>70</v>
      </c>
      <c r="C107" s="144" t="s">
        <v>284</v>
      </c>
      <c r="D107" s="144" t="s">
        <v>285</v>
      </c>
      <c r="E107" s="144" t="s">
        <v>102</v>
      </c>
      <c r="F107" s="144" t="s">
        <v>103</v>
      </c>
      <c r="G107" s="144" t="s">
        <v>298</v>
      </c>
      <c r="H107" s="144" t="s">
        <v>299</v>
      </c>
      <c r="I107" s="78">
        <v>64800</v>
      </c>
      <c r="J107" s="78">
        <v>64800</v>
      </c>
      <c r="K107" s="148"/>
      <c r="L107" s="148"/>
      <c r="M107" s="78">
        <v>64800</v>
      </c>
      <c r="N107" s="148"/>
      <c r="O107" s="78"/>
      <c r="P107" s="78"/>
      <c r="Q107" s="78"/>
      <c r="R107" s="78"/>
      <c r="S107" s="78"/>
      <c r="T107" s="78"/>
      <c r="U107" s="78"/>
      <c r="V107" s="78"/>
      <c r="W107" s="78"/>
      <c r="X107" s="78"/>
    </row>
    <row r="108" ht="20.25" customHeight="1" spans="1:24">
      <c r="A108" s="144" t="s">
        <v>70</v>
      </c>
      <c r="B108" s="144" t="s">
        <v>70</v>
      </c>
      <c r="C108" s="144" t="s">
        <v>284</v>
      </c>
      <c r="D108" s="144" t="s">
        <v>285</v>
      </c>
      <c r="E108" s="144" t="s">
        <v>111</v>
      </c>
      <c r="F108" s="144" t="s">
        <v>112</v>
      </c>
      <c r="G108" s="144" t="s">
        <v>298</v>
      </c>
      <c r="H108" s="144" t="s">
        <v>299</v>
      </c>
      <c r="I108" s="78">
        <v>4800</v>
      </c>
      <c r="J108" s="78">
        <v>4800</v>
      </c>
      <c r="K108" s="148"/>
      <c r="L108" s="148"/>
      <c r="M108" s="78">
        <v>4800</v>
      </c>
      <c r="N108" s="148"/>
      <c r="O108" s="78"/>
      <c r="P108" s="78"/>
      <c r="Q108" s="78"/>
      <c r="R108" s="78"/>
      <c r="S108" s="78"/>
      <c r="T108" s="78"/>
      <c r="U108" s="78"/>
      <c r="V108" s="78"/>
      <c r="W108" s="78"/>
      <c r="X108" s="78"/>
    </row>
    <row r="109" ht="20.25" customHeight="1" spans="1:24">
      <c r="A109" s="144" t="s">
        <v>70</v>
      </c>
      <c r="B109" s="144" t="s">
        <v>70</v>
      </c>
      <c r="C109" s="144" t="s">
        <v>284</v>
      </c>
      <c r="D109" s="144" t="s">
        <v>285</v>
      </c>
      <c r="E109" s="144" t="s">
        <v>145</v>
      </c>
      <c r="F109" s="144" t="s">
        <v>146</v>
      </c>
      <c r="G109" s="144" t="s">
        <v>298</v>
      </c>
      <c r="H109" s="144" t="s">
        <v>299</v>
      </c>
      <c r="I109" s="78">
        <v>93600</v>
      </c>
      <c r="J109" s="78">
        <v>93600</v>
      </c>
      <c r="K109" s="148"/>
      <c r="L109" s="148"/>
      <c r="M109" s="78">
        <v>93600</v>
      </c>
      <c r="N109" s="148"/>
      <c r="O109" s="78"/>
      <c r="P109" s="78"/>
      <c r="Q109" s="78"/>
      <c r="R109" s="78"/>
      <c r="S109" s="78"/>
      <c r="T109" s="78"/>
      <c r="U109" s="78"/>
      <c r="V109" s="78"/>
      <c r="W109" s="78"/>
      <c r="X109" s="78"/>
    </row>
    <row r="110" ht="20.25" customHeight="1" spans="1:24">
      <c r="A110" s="144" t="s">
        <v>70</v>
      </c>
      <c r="B110" s="144" t="s">
        <v>70</v>
      </c>
      <c r="C110" s="144" t="s">
        <v>284</v>
      </c>
      <c r="D110" s="144" t="s">
        <v>285</v>
      </c>
      <c r="E110" s="144" t="s">
        <v>149</v>
      </c>
      <c r="F110" s="144" t="s">
        <v>150</v>
      </c>
      <c r="G110" s="144" t="s">
        <v>298</v>
      </c>
      <c r="H110" s="144" t="s">
        <v>299</v>
      </c>
      <c r="I110" s="78">
        <v>2400</v>
      </c>
      <c r="J110" s="78">
        <v>2400</v>
      </c>
      <c r="K110" s="148"/>
      <c r="L110" s="148"/>
      <c r="M110" s="78">
        <v>2400</v>
      </c>
      <c r="N110" s="148"/>
      <c r="O110" s="78"/>
      <c r="P110" s="78"/>
      <c r="Q110" s="78"/>
      <c r="R110" s="78"/>
      <c r="S110" s="78"/>
      <c r="T110" s="78"/>
      <c r="U110" s="78"/>
      <c r="V110" s="78"/>
      <c r="W110" s="78"/>
      <c r="X110" s="78"/>
    </row>
    <row r="111" ht="17.25" customHeight="1" spans="1:24">
      <c r="A111" s="33" t="s">
        <v>201</v>
      </c>
      <c r="B111" s="34"/>
      <c r="C111" s="150"/>
      <c r="D111" s="150"/>
      <c r="E111" s="150"/>
      <c r="F111" s="150"/>
      <c r="G111" s="150"/>
      <c r="H111" s="151"/>
      <c r="I111" s="78">
        <v>15584310.42</v>
      </c>
      <c r="J111" s="78">
        <v>15584310.42</v>
      </c>
      <c r="K111" s="78"/>
      <c r="L111" s="78"/>
      <c r="M111" s="78">
        <v>15584310.42</v>
      </c>
      <c r="N111" s="78"/>
      <c r="O111" s="78"/>
      <c r="P111" s="78"/>
      <c r="Q111" s="78"/>
      <c r="R111" s="78"/>
      <c r="S111" s="78"/>
      <c r="T111" s="78"/>
      <c r="U111" s="78"/>
      <c r="V111" s="78"/>
      <c r="W111" s="78"/>
      <c r="X111" s="78"/>
    </row>
  </sheetData>
  <mergeCells count="31">
    <mergeCell ref="A3:X3"/>
    <mergeCell ref="A4:H4"/>
    <mergeCell ref="I5:X5"/>
    <mergeCell ref="J6:N6"/>
    <mergeCell ref="O6:Q6"/>
    <mergeCell ref="S6:X6"/>
    <mergeCell ref="A111:H111"/>
    <mergeCell ref="A5:A8"/>
    <mergeCell ref="B5:B8"/>
    <mergeCell ref="C5:C8"/>
    <mergeCell ref="D5:D8"/>
    <mergeCell ref="E5:E8"/>
    <mergeCell ref="F5:F8"/>
    <mergeCell ref="G5:G8"/>
    <mergeCell ref="H5:H8"/>
    <mergeCell ref="I6:I8"/>
    <mergeCell ref="J7:J8"/>
    <mergeCell ref="K7:K8"/>
    <mergeCell ref="L7:L8"/>
    <mergeCell ref="M7:M8"/>
    <mergeCell ref="N7:N8"/>
    <mergeCell ref="O7:O8"/>
    <mergeCell ref="P7:P8"/>
    <mergeCell ref="Q7:Q8"/>
    <mergeCell ref="R6:R8"/>
    <mergeCell ref="S7:S8"/>
    <mergeCell ref="T7:T8"/>
    <mergeCell ref="U7:U8"/>
    <mergeCell ref="V7:V8"/>
    <mergeCell ref="W7:W8"/>
    <mergeCell ref="X7:X8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W11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9.12962962962963" defaultRowHeight="14.25" customHeight="1"/>
  <cols>
    <col min="1" max="1" width="10.25" customWidth="1"/>
    <col min="2" max="2" width="13.3796296296296" customWidth="1"/>
    <col min="3" max="3" width="32.8796296296296" customWidth="1"/>
    <col min="4" max="4" width="23.8796296296296" customWidth="1"/>
    <col min="5" max="5" width="11.1296296296296" customWidth="1"/>
    <col min="6" max="6" width="17.75" customWidth="1"/>
    <col min="7" max="7" width="9.87962962962963" customWidth="1"/>
    <col min="8" max="8" width="17.75" customWidth="1"/>
    <col min="9" max="13" width="20" customWidth="1"/>
    <col min="14" max="14" width="12.25" customWidth="1"/>
    <col min="15" max="15" width="12.75" customWidth="1"/>
    <col min="16" max="16" width="11.1296296296296" customWidth="1"/>
    <col min="17" max="21" width="19.8796296296296" customWidth="1"/>
    <col min="22" max="22" width="20" customWidth="1"/>
    <col min="23" max="23" width="19.8796296296296" customWidth="1"/>
  </cols>
  <sheetData>
    <row r="1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3.5" customHeight="1" spans="2:23">
      <c r="B2" s="134"/>
      <c r="E2" s="2"/>
      <c r="F2" s="2"/>
      <c r="G2" s="2"/>
      <c r="H2" s="2"/>
      <c r="U2" s="134"/>
      <c r="W2" s="139" t="s">
        <v>300</v>
      </c>
    </row>
    <row r="3" ht="46.5" customHeight="1" spans="1:23">
      <c r="A3" s="4" t="str">
        <f>"2025"&amp;"年部门项目支出预算表"</f>
        <v>2025年部门项目支出预算表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</row>
    <row r="4" ht="13.5" customHeight="1" spans="1:23">
      <c r="A4" s="5" t="str">
        <f>"单位名称："&amp;"宜良县马街镇人民政府"</f>
        <v>单位名称：宜良县马街镇人民政府</v>
      </c>
      <c r="B4" s="6"/>
      <c r="C4" s="6"/>
      <c r="D4" s="6"/>
      <c r="E4" s="6"/>
      <c r="F4" s="6"/>
      <c r="G4" s="6"/>
      <c r="H4" s="6"/>
      <c r="I4" s="7"/>
      <c r="J4" s="7"/>
      <c r="K4" s="7"/>
      <c r="L4" s="7"/>
      <c r="M4" s="7"/>
      <c r="N4" s="7"/>
      <c r="O4" s="7"/>
      <c r="P4" s="7"/>
      <c r="Q4" s="7"/>
      <c r="U4" s="134"/>
      <c r="W4" s="116" t="s">
        <v>1</v>
      </c>
    </row>
    <row r="5" ht="21.75" customHeight="1" spans="1:23">
      <c r="A5" s="9" t="s">
        <v>301</v>
      </c>
      <c r="B5" s="10" t="s">
        <v>213</v>
      </c>
      <c r="C5" s="9" t="s">
        <v>214</v>
      </c>
      <c r="D5" s="9" t="s">
        <v>302</v>
      </c>
      <c r="E5" s="10" t="s">
        <v>215</v>
      </c>
      <c r="F5" s="10" t="s">
        <v>216</v>
      </c>
      <c r="G5" s="10" t="s">
        <v>303</v>
      </c>
      <c r="H5" s="10" t="s">
        <v>304</v>
      </c>
      <c r="I5" s="28" t="s">
        <v>55</v>
      </c>
      <c r="J5" s="11" t="s">
        <v>305</v>
      </c>
      <c r="K5" s="12"/>
      <c r="L5" s="12"/>
      <c r="M5" s="13"/>
      <c r="N5" s="11" t="s">
        <v>221</v>
      </c>
      <c r="O5" s="12"/>
      <c r="P5" s="13"/>
      <c r="Q5" s="10" t="s">
        <v>61</v>
      </c>
      <c r="R5" s="11" t="s">
        <v>62</v>
      </c>
      <c r="S5" s="12"/>
      <c r="T5" s="12"/>
      <c r="U5" s="12"/>
      <c r="V5" s="12"/>
      <c r="W5" s="13"/>
    </row>
    <row r="6" ht="21.75" customHeight="1" spans="1:23">
      <c r="A6" s="14"/>
      <c r="B6" s="29"/>
      <c r="C6" s="14"/>
      <c r="D6" s="14"/>
      <c r="E6" s="15"/>
      <c r="F6" s="15"/>
      <c r="G6" s="15"/>
      <c r="H6" s="15"/>
      <c r="I6" s="29"/>
      <c r="J6" s="135" t="s">
        <v>58</v>
      </c>
      <c r="K6" s="136"/>
      <c r="L6" s="10" t="s">
        <v>59</v>
      </c>
      <c r="M6" s="10" t="s">
        <v>60</v>
      </c>
      <c r="N6" s="10" t="s">
        <v>58</v>
      </c>
      <c r="O6" s="10" t="s">
        <v>59</v>
      </c>
      <c r="P6" s="10" t="s">
        <v>60</v>
      </c>
      <c r="Q6" s="15"/>
      <c r="R6" s="10" t="s">
        <v>57</v>
      </c>
      <c r="S6" s="10" t="s">
        <v>64</v>
      </c>
      <c r="T6" s="10" t="s">
        <v>227</v>
      </c>
      <c r="U6" s="10" t="s">
        <v>66</v>
      </c>
      <c r="V6" s="10" t="s">
        <v>67</v>
      </c>
      <c r="W6" s="10" t="s">
        <v>68</v>
      </c>
    </row>
    <row r="7" ht="21" customHeight="1" spans="1:23">
      <c r="A7" s="29"/>
      <c r="B7" s="29"/>
      <c r="C7" s="29"/>
      <c r="D7" s="29"/>
      <c r="E7" s="29"/>
      <c r="F7" s="29"/>
      <c r="G7" s="29"/>
      <c r="H7" s="29"/>
      <c r="I7" s="29"/>
      <c r="J7" s="137" t="s">
        <v>57</v>
      </c>
      <c r="K7" s="138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</row>
    <row r="8" ht="39.75" customHeight="1" spans="1:23">
      <c r="A8" s="17"/>
      <c r="B8" s="19"/>
      <c r="C8" s="17"/>
      <c r="D8" s="17"/>
      <c r="E8" s="18"/>
      <c r="F8" s="18"/>
      <c r="G8" s="18"/>
      <c r="H8" s="18"/>
      <c r="I8" s="19"/>
      <c r="J8" s="66" t="s">
        <v>57</v>
      </c>
      <c r="K8" s="66" t="s">
        <v>306</v>
      </c>
      <c r="L8" s="18"/>
      <c r="M8" s="18"/>
      <c r="N8" s="18"/>
      <c r="O8" s="18"/>
      <c r="P8" s="18"/>
      <c r="Q8" s="18"/>
      <c r="R8" s="18"/>
      <c r="S8" s="18"/>
      <c r="T8" s="18"/>
      <c r="U8" s="19"/>
      <c r="V8" s="18"/>
      <c r="W8" s="18"/>
    </row>
    <row r="9" ht="15" customHeight="1" spans="1:23">
      <c r="A9" s="20">
        <v>1</v>
      </c>
      <c r="B9" s="20">
        <v>2</v>
      </c>
      <c r="C9" s="20">
        <v>3</v>
      </c>
      <c r="D9" s="20">
        <v>4</v>
      </c>
      <c r="E9" s="20">
        <v>5</v>
      </c>
      <c r="F9" s="20">
        <v>6</v>
      </c>
      <c r="G9" s="20">
        <v>7</v>
      </c>
      <c r="H9" s="20">
        <v>8</v>
      </c>
      <c r="I9" s="20">
        <v>9</v>
      </c>
      <c r="J9" s="20">
        <v>10</v>
      </c>
      <c r="K9" s="20">
        <v>11</v>
      </c>
      <c r="L9" s="36">
        <v>12</v>
      </c>
      <c r="M9" s="36">
        <v>13</v>
      </c>
      <c r="N9" s="36">
        <v>14</v>
      </c>
      <c r="O9" s="36">
        <v>15</v>
      </c>
      <c r="P9" s="36">
        <v>16</v>
      </c>
      <c r="Q9" s="36">
        <v>17</v>
      </c>
      <c r="R9" s="36">
        <v>18</v>
      </c>
      <c r="S9" s="36">
        <v>19</v>
      </c>
      <c r="T9" s="36">
        <v>20</v>
      </c>
      <c r="U9" s="20">
        <v>21</v>
      </c>
      <c r="V9" s="36">
        <v>22</v>
      </c>
      <c r="W9" s="20">
        <v>23</v>
      </c>
    </row>
    <row r="10" ht="21.75" customHeight="1" spans="1:23">
      <c r="A10" s="68"/>
      <c r="B10" s="68"/>
      <c r="C10" s="68"/>
      <c r="D10" s="68"/>
      <c r="E10" s="68"/>
      <c r="F10" s="68"/>
      <c r="G10" s="68"/>
      <c r="H10" s="68"/>
      <c r="I10" s="78"/>
      <c r="J10" s="78"/>
      <c r="K10" s="78"/>
      <c r="L10" s="78"/>
      <c r="M10" s="78"/>
      <c r="N10" s="78"/>
      <c r="O10" s="78"/>
      <c r="P10" s="78"/>
      <c r="Q10" s="78"/>
      <c r="R10" s="78"/>
      <c r="S10" s="78"/>
      <c r="T10" s="78"/>
      <c r="U10" s="78"/>
      <c r="V10" s="78"/>
      <c r="W10" s="78"/>
    </row>
    <row r="11" ht="18.75" customHeight="1" spans="1:23">
      <c r="A11" s="33" t="s">
        <v>201</v>
      </c>
      <c r="B11" s="34"/>
      <c r="C11" s="34"/>
      <c r="D11" s="34"/>
      <c r="E11" s="34"/>
      <c r="F11" s="34"/>
      <c r="G11" s="34"/>
      <c r="H11" s="35"/>
      <c r="I11" s="78"/>
      <c r="J11" s="78"/>
      <c r="K11" s="78"/>
      <c r="L11" s="78"/>
      <c r="M11" s="78"/>
      <c r="N11" s="78"/>
      <c r="O11" s="78"/>
      <c r="P11" s="78"/>
      <c r="Q11" s="78"/>
      <c r="R11" s="78"/>
      <c r="S11" s="78"/>
      <c r="T11" s="78"/>
      <c r="U11" s="78"/>
      <c r="V11" s="78"/>
      <c r="W11" s="78"/>
    </row>
  </sheetData>
  <mergeCells count="28">
    <mergeCell ref="A3:W3"/>
    <mergeCell ref="A4:H4"/>
    <mergeCell ref="J5:M5"/>
    <mergeCell ref="N5:P5"/>
    <mergeCell ref="R5:W5"/>
    <mergeCell ref="A11:H11"/>
    <mergeCell ref="A5:A8"/>
    <mergeCell ref="B5:B8"/>
    <mergeCell ref="C5:C8"/>
    <mergeCell ref="D5:D8"/>
    <mergeCell ref="E5:E8"/>
    <mergeCell ref="F5:F8"/>
    <mergeCell ref="G5:G8"/>
    <mergeCell ref="H5:H8"/>
    <mergeCell ref="I5:I8"/>
    <mergeCell ref="L6:L8"/>
    <mergeCell ref="M6:M8"/>
    <mergeCell ref="N6:N8"/>
    <mergeCell ref="O6:O8"/>
    <mergeCell ref="P6:P8"/>
    <mergeCell ref="Q5:Q8"/>
    <mergeCell ref="R6:R8"/>
    <mergeCell ref="S6:S8"/>
    <mergeCell ref="T6:T8"/>
    <mergeCell ref="U6:U8"/>
    <mergeCell ref="V6:V8"/>
    <mergeCell ref="W6:W8"/>
    <mergeCell ref="J6:K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11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9.12962962962963" defaultRowHeight="12" customHeight="1"/>
  <cols>
    <col min="1" max="1" width="34.25" customWidth="1"/>
    <col min="2" max="2" width="29" customWidth="1"/>
    <col min="3" max="5" width="23.6296296296296" customWidth="1"/>
    <col min="6" max="6" width="11.25" customWidth="1"/>
    <col min="7" max="7" width="25.1296296296296" customWidth="1"/>
    <col min="8" max="8" width="15.6296296296296" customWidth="1"/>
    <col min="9" max="9" width="13.3796296296296" customWidth="1"/>
    <col min="10" max="10" width="18.8796296296296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8" customHeight="1" spans="10:10">
      <c r="J2" s="3" t="s">
        <v>307</v>
      </c>
    </row>
    <row r="3" ht="39.75" customHeight="1" spans="1:10">
      <c r="A3" s="64" t="str">
        <f>"2025"&amp;"年部门项目支出绩效目标表"</f>
        <v>2025年部门项目支出绩效目标表</v>
      </c>
      <c r="B3" s="4"/>
      <c r="C3" s="4"/>
      <c r="D3" s="4"/>
      <c r="E3" s="4"/>
      <c r="F3" s="65"/>
      <c r="G3" s="4"/>
      <c r="H3" s="65"/>
      <c r="I3" s="65"/>
      <c r="J3" s="4"/>
    </row>
    <row r="4" ht="17.25" customHeight="1" spans="1:1">
      <c r="A4" s="5" t="str">
        <f>"单位名称："&amp;"宜良县马街镇人民政府"</f>
        <v>单位名称：宜良县马街镇人民政府</v>
      </c>
    </row>
    <row r="5" ht="44.25" customHeight="1" spans="1:10">
      <c r="A5" s="66" t="s">
        <v>214</v>
      </c>
      <c r="B5" s="66" t="s">
        <v>308</v>
      </c>
      <c r="C5" s="66" t="s">
        <v>309</v>
      </c>
      <c r="D5" s="66" t="s">
        <v>310</v>
      </c>
      <c r="E5" s="66" t="s">
        <v>311</v>
      </c>
      <c r="F5" s="67" t="s">
        <v>312</v>
      </c>
      <c r="G5" s="66" t="s">
        <v>313</v>
      </c>
      <c r="H5" s="67" t="s">
        <v>314</v>
      </c>
      <c r="I5" s="67" t="s">
        <v>315</v>
      </c>
      <c r="J5" s="66" t="s">
        <v>316</v>
      </c>
    </row>
    <row r="6" ht="18.75" customHeight="1" spans="1:10">
      <c r="A6" s="131">
        <v>1</v>
      </c>
      <c r="B6" s="131">
        <v>2</v>
      </c>
      <c r="C6" s="131">
        <v>3</v>
      </c>
      <c r="D6" s="131">
        <v>4</v>
      </c>
      <c r="E6" s="131">
        <v>5</v>
      </c>
      <c r="F6" s="36">
        <v>6</v>
      </c>
      <c r="G6" s="131">
        <v>7</v>
      </c>
      <c r="H6" s="36">
        <v>8</v>
      </c>
      <c r="I6" s="36">
        <v>9</v>
      </c>
      <c r="J6" s="131">
        <v>10</v>
      </c>
    </row>
    <row r="7" ht="42" customHeight="1" spans="1:10">
      <c r="A7" s="30" t="s">
        <v>70</v>
      </c>
      <c r="B7" s="68"/>
      <c r="C7" s="68"/>
      <c r="D7" s="68"/>
      <c r="E7" s="54"/>
      <c r="F7" s="69"/>
      <c r="G7" s="54"/>
      <c r="H7" s="69"/>
      <c r="I7" s="69"/>
      <c r="J7" s="54"/>
    </row>
    <row r="8" ht="42" customHeight="1" spans="1:10">
      <c r="A8" s="132" t="s">
        <v>70</v>
      </c>
      <c r="B8" s="21"/>
      <c r="C8" s="21"/>
      <c r="D8" s="21"/>
      <c r="E8" s="30"/>
      <c r="F8" s="21"/>
      <c r="G8" s="30"/>
      <c r="H8" s="21"/>
      <c r="I8" s="21"/>
      <c r="J8" s="30"/>
    </row>
    <row r="9" ht="42" customHeight="1" spans="1:10">
      <c r="A9" s="133" t="s">
        <v>317</v>
      </c>
      <c r="B9" s="21" t="s">
        <v>317</v>
      </c>
      <c r="C9" s="21" t="s">
        <v>318</v>
      </c>
      <c r="D9" s="21" t="s">
        <v>319</v>
      </c>
      <c r="E9" s="30" t="s">
        <v>320</v>
      </c>
      <c r="F9" s="21" t="s">
        <v>321</v>
      </c>
      <c r="G9" s="30" t="s">
        <v>322</v>
      </c>
      <c r="H9" s="21" t="s">
        <v>323</v>
      </c>
      <c r="I9" s="21" t="s">
        <v>324</v>
      </c>
      <c r="J9" s="30" t="s">
        <v>325</v>
      </c>
    </row>
    <row r="10" ht="42" customHeight="1" spans="1:10">
      <c r="A10" s="133" t="s">
        <v>317</v>
      </c>
      <c r="B10" s="21" t="s">
        <v>317</v>
      </c>
      <c r="C10" s="21" t="s">
        <v>326</v>
      </c>
      <c r="D10" s="21" t="s">
        <v>327</v>
      </c>
      <c r="E10" s="30" t="s">
        <v>328</v>
      </c>
      <c r="F10" s="21" t="s">
        <v>329</v>
      </c>
      <c r="G10" s="30" t="s">
        <v>322</v>
      </c>
      <c r="H10" s="21" t="s">
        <v>323</v>
      </c>
      <c r="I10" s="21" t="s">
        <v>324</v>
      </c>
      <c r="J10" s="30" t="s">
        <v>330</v>
      </c>
    </row>
    <row r="11" ht="42" customHeight="1" spans="1:10">
      <c r="A11" s="133" t="s">
        <v>317</v>
      </c>
      <c r="B11" s="21" t="s">
        <v>317</v>
      </c>
      <c r="C11" s="21" t="s">
        <v>331</v>
      </c>
      <c r="D11" s="21" t="s">
        <v>332</v>
      </c>
      <c r="E11" s="30" t="s">
        <v>333</v>
      </c>
      <c r="F11" s="21" t="s">
        <v>329</v>
      </c>
      <c r="G11" s="30" t="s">
        <v>322</v>
      </c>
      <c r="H11" s="21" t="s">
        <v>323</v>
      </c>
      <c r="I11" s="21" t="s">
        <v>324</v>
      </c>
      <c r="J11" s="30" t="s">
        <v>334</v>
      </c>
    </row>
  </sheetData>
  <mergeCells count="4">
    <mergeCell ref="A3:J3"/>
    <mergeCell ref="A4:H4"/>
    <mergeCell ref="A9:A11"/>
    <mergeCell ref="B9:B11"/>
  </mergeCells>
  <printOptions horizontalCentered="1"/>
  <pageMargins left="0.96" right="0.96" top="0.72" bottom="0.72" header="0" footer="0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对下转移支付预算表09-1</vt:lpstr>
      <vt:lpstr>对下转移支付绩效目标表09-2</vt:lpstr>
      <vt:lpstr>新增资产配置表10</vt:lpstr>
      <vt:lpstr>上级转移支付补助项目支出预算表11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简墨</cp:lastModifiedBy>
  <dcterms:created xsi:type="dcterms:W3CDTF">2025-03-12T01:42:00Z</dcterms:created>
  <dcterms:modified xsi:type="dcterms:W3CDTF">2025-03-12T02:06:25Z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E181B30CE3BB488A9BFA804DA9988523_12</vt:lpwstr>
  </property>
  <property fmtid="{D5CDD505-2E9C-101B-9397-08002B2CF9AE}" pid="3" name="KSOProductBuildVer">
    <vt:lpwstr>2052-12.1.0.20305</vt:lpwstr>
  </property>
</Properties>
</file>