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40" firstSheet="6" activeTab="13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44525"/>
</workbook>
</file>

<file path=xl/sharedStrings.xml><?xml version="1.0" encoding="utf-8"?>
<sst xmlns="http://schemas.openxmlformats.org/spreadsheetml/2006/main" count="841" uniqueCount="348">
  <si>
    <t>预算01-1表</t>
  </si>
  <si>
    <t>单位名称：宜良县投资促进局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</si>
  <si>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</si>
  <si>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</si>
  <si>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</si>
  <si>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</si>
  <si>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</si>
  <si>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</si>
  <si>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</si>
  <si>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</si>
  <si>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</si>
  <si>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</si>
  <si>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</si>
  <si>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</si>
  <si>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</si>
  <si>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</si>
  <si>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</si>
  <si>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</si>
  <si>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</si>
  <si>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</si>
  <si>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</si>
  <si>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</si>
  <si>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</si>
  <si>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</si>
  <si>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</si>
  <si>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</si>
  <si>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</si>
  <si>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</si>
  <si>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</si>
  <si>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</si>
  <si>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</si>
  <si>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</si>
  <si>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</si>
  <si>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</si>
  <si>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</si>
  <si>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</si>
  <si>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</si>
  <si>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</si>
  <si>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</si>
  <si>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</si>
  <si>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</si>
  <si>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</si>
  <si>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</si>
  <si>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</si>
  <si>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</si>
  <si>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</si>
  <si>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</si>
  <si>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</si>
  <si>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</si>
  <si>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</si>
  <si>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</si>
  <si>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</si>
  <si>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</si>
  <si>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</si>
  <si>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</si>
  <si>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</si>
  <si>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</si>
  <si>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</si>
  <si>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</si>
  <si>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</si>
  <si>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</si>
  <si>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</si>
  <si>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</si>
  <si>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</si>
  <si>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</si>
  <si>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</si>
  <si>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</si>
  <si>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</si>
  <si>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</si>
  <si>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</si>
  <si>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399</t>
  </si>
  <si>
    <t>宜良县投资促进局</t>
  </si>
  <si>
    <t>399001</t>
  </si>
  <si>
    <t xml:space="preserve">  宜良县投资促进局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</si>
  <si>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</si>
  <si>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</si>
  <si>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</si>
  <si>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</si>
  <si>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</si>
  <si>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</si>
  <si>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</si>
  <si>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</si>
  <si>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</si>
  <si>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</si>
  <si>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</si>
  <si>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</si>
  <si>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</si>
  <si>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</si>
  <si>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</si>
  <si>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</si>
  <si>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</si>
  <si>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</si>
  <si>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</si>
  <si>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</si>
  <si>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</si>
  <si>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</si>
  <si>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</si>
  <si>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</si>
  <si>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</si>
  <si>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</si>
  <si>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</si>
  <si>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</si>
  <si>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</si>
  <si>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</si>
  <si>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</si>
  <si>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</si>
  <si>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2010350</t>
  </si>
  <si>
    <t>事业运行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</si>
  <si>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</si>
  <si>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</si>
  <si>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</si>
  <si>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</si>
  <si>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</si>
  <si>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</si>
  <si>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</si>
  <si>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</si>
  <si>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</si>
  <si>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</si>
  <si>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</si>
  <si>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</si>
  <si>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</si>
  <si>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</si>
  <si>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</si>
  <si>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</si>
  <si>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</si>
  <si>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</si>
  <si>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</si>
  <si>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</si>
  <si>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</si>
  <si>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</si>
  <si>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</si>
  <si>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</si>
  <si>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 计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</si>
  <si>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</si>
  <si>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</si>
  <si>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</si>
  <si>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</si>
  <si>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</si>
  <si>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</si>
  <si>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</si>
  <si>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</si>
  <si>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</si>
  <si>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</si>
  <si>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</si>
  <si>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</si>
  <si>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</si>
  <si>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</si>
  <si>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</si>
  <si>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</si>
  <si>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</si>
  <si>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</si>
  <si>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</si>
  <si>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</si>
  <si>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</si>
  <si>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</si>
  <si>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</si>
  <si>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</si>
  <si>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</si>
  <si>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</si>
  <si>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</si>
  <si>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</si>
  <si>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</si>
  <si>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</si>
  <si>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</si>
  <si>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</si>
  <si>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</si>
  <si>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</si>
  <si>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02-2表</t>
  </si>
  <si>
    <t>2024年一般公共预算支出预算表（按功能科目分类）</t>
  </si>
  <si>
    <t>单位:元</t>
  </si>
  <si>
    <t>部门预算支出功能分类科目</t>
  </si>
  <si>
    <t>人员经费</t>
  </si>
  <si>
    <t>公用经费</t>
  </si>
  <si>
    <t xml:space="preserve">  政府办公厅（室）及相关机构事务</t>
  </si>
  <si>
    <t xml:space="preserve">    行政运行</t>
  </si>
  <si>
    <t xml:space="preserve">    事业运行</t>
  </si>
  <si>
    <t xml:space="preserve">  行政事业单位养老支出</t>
  </si>
  <si>
    <t xml:space="preserve">    机关事业单位基本养老保险缴费支出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</si>
  <si>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</si>
  <si>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</si>
  <si>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</si>
  <si>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</si>
  <si>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  其他行政事业单位医疗支出</t>
  </si>
  <si>
    <t xml:space="preserve">  住房改革支出</t>
  </si>
  <si>
    <t xml:space="preserve">    住房公积金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</si>
  <si>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</si>
  <si>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</si>
  <si>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</si>
  <si>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</si>
  <si>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</si>
  <si>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</si>
  <si>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</si>
  <si>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</si>
  <si>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</si>
  <si>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</si>
  <si>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</si>
  <si>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</si>
  <si>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</si>
  <si>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</si>
  <si>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</si>
  <si>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</si>
  <si>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</si>
  <si>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</si>
  <si>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</si>
  <si>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</si>
  <si>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</si>
  <si>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</si>
  <si>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</si>
  <si>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</si>
  <si>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</si>
  <si>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</si>
  <si>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</si>
  <si>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530125231100001256903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</si>
  <si>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</si>
  <si>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</si>
  <si>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</si>
  <si>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</si>
  <si>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</si>
  <si>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</si>
  <si>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</si>
  <si>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530125231100001393111</t>
  </si>
  <si>
    <t>行政人员绩效奖励</t>
  </si>
  <si>
    <t>530125231100001256904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</si>
  <si>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</si>
  <si>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</si>
  <si>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</si>
  <si>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</si>
  <si>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</si>
  <si>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</si>
  <si>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</si>
  <si>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</si>
  <si>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</si>
  <si>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事业人员支出工资</t>
  </si>
  <si>
    <t>530125231100001256923</t>
  </si>
  <si>
    <t>30107</t>
  </si>
  <si>
    <t>绩效工资</t>
  </si>
  <si>
    <t>530125231100001256929</t>
  </si>
  <si>
    <t>30113</t>
  </si>
  <si>
    <t>530125231100001256935</t>
  </si>
  <si>
    <t>30217</t>
  </si>
  <si>
    <t>530125231100001256939</t>
  </si>
  <si>
    <t>行政公务交通补贴</t>
  </si>
  <si>
    <t>30239</t>
  </si>
  <si>
    <t>其他交通费用</t>
  </si>
  <si>
    <t>530125231100001256949</t>
  </si>
  <si>
    <t>工会经费</t>
  </si>
  <si>
    <t>30228</t>
  </si>
  <si>
    <t>530125231100001256951</t>
  </si>
  <si>
    <t>一般公用经费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</si>
  <si>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</si>
  <si>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</si>
  <si>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</si>
  <si>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</si>
  <si>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</si>
  <si>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</si>
  <si>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</si>
  <si>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</si>
  <si>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</si>
  <si>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</si>
  <si>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</si>
  <si>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</si>
  <si>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30229</t>
  </si>
  <si>
    <t>福利费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</si>
  <si>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</si>
  <si>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</si>
  <si>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</si>
  <si>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</si>
  <si>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</si>
  <si>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</si>
  <si>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</si>
  <si>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备注：本单位2025年无此预算项目，本表为空。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</si>
  <si>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</si>
  <si>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</si>
  <si>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</si>
  <si>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</si>
  <si>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</si>
  <si>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</si>
  <si>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</si>
  <si>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</si>
  <si>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</si>
  <si>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</si>
  <si>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预算06表</t>
  </si>
  <si>
    <t>政府性基金预算支出预算表</t>
  </si>
  <si>
    <t>政府性基金预算支出</t>
  </si>
  <si>
    <t>备注：本单位2025年无政府性基金预算支出项目，本表为空。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</si>
  <si>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</si>
  <si>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</si>
  <si>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</si>
  <si>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</si>
  <si>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</si>
  <si>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</si>
  <si>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</si>
  <si>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</si>
  <si>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</si>
  <si>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</si>
  <si>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</si>
  <si>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备注：当面向中小企业预留资金大于合计时，面向中小企业预留资金为三年预计数。</t>
  </si>
  <si>
    <t>备注：本部门2025年度无政府采购预算，此表为空。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</si>
  <si>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</si>
  <si>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</si>
  <si>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</si>
  <si>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</si>
  <si>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</si>
  <si>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</si>
  <si>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</si>
  <si>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备注：本部门2025年度无政府购买服务预算，此表为空。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</si>
  <si>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</si>
  <si>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</si>
  <si>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</si>
  <si>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</si>
  <si>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</si>
  <si>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</si>
  <si>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</si>
  <si>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</si>
  <si>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</si>
  <si>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</si>
  <si>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</si>
  <si>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</si>
  <si>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</si>
  <si>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</si>
  <si>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</si>
  <si>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</si>
  <si>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</si>
  <si>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</si>
  <si>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</si>
  <si>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</si>
  <si>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</si>
  <si>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</si>
  <si>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</si>
  <si>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备注：本部门2025年度无对下转移支付预算，此表为空。</t>
  </si>
  <si>
    <t>预算09-2表</t>
  </si>
  <si>
    <t>备注：本部门2025年度无对下转移支付预算，也无对下转移支付绩效目标，此表为空。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</si>
  <si>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</si>
  <si>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</si>
  <si>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</si>
  <si>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</si>
  <si>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</si>
  <si>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</si>
  <si>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</si>
  <si>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</si>
  <si>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备注：本部门2025年度无新增资产配置，此表为空。</t>
  </si>
  <si>
    <t>预算11表</t>
  </si>
  <si>
    <t>上级补助</t>
  </si>
  <si>
    <t>备注：本部门2025年度无上级转移支付补助项目支出预算，此表为空。</t>
  </si>
  <si>
    <t>预算12表</t>
  </si>
  <si>
    <t>项目级次</t>
  </si>
  <si>
    <t/>
  </si>
  <si>
    <t>备注：本部门2025年度无此项目支出预算，此表为空。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</si>
</sst>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\ hh:mm:ss"/>
    <numFmt numFmtId="179" formatCode="#,##0;\-#,##0;;@"/>
    <numFmt numFmtId="180" formatCode="yyyy\-mm\-dd"/>
  </numFmts>
  <fonts count="38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9"/>
      <name val="宋体"/>
      <charset val="134"/>
    </font>
    <font>
      <b/>
      <sz val="18"/>
      <color rgb="FF000000"/>
      <name val="宋体"/>
      <charset val="134"/>
    </font>
    <font>
      <sz val="9"/>
      <color rgb="FF000000"/>
      <name val="SimSun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sz val="11"/>
      <color rgb="FF000000"/>
      <name val="SimSu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2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5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8" fontId="12" fillId="0" borderId="7">
      <alignment horizontal="right" vertical="center"/>
    </xf>
    <xf numFmtId="0" fontId="19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80" fontId="12" fillId="0" borderId="7">
      <alignment horizontal="right" vertical="center"/>
    </xf>
    <xf numFmtId="0" fontId="24" fillId="0" borderId="0" applyNumberFormat="0" applyFill="0" applyBorder="0" applyAlignment="0" applyProtection="0">
      <alignment vertical="center"/>
    </xf>
    <xf numFmtId="0" fontId="0" fillId="9" borderId="20" applyNumberFormat="0" applyFont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31" fillId="13" borderId="23" applyNumberFormat="0" applyAlignment="0" applyProtection="0">
      <alignment vertical="center"/>
    </xf>
    <xf numFmtId="0" fontId="32" fillId="13" borderId="19" applyNumberFormat="0" applyAlignment="0" applyProtection="0">
      <alignment vertical="center"/>
    </xf>
    <xf numFmtId="0" fontId="33" fillId="14" borderId="24" applyNumberForma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5" fillId="0" borderId="26" applyNumberFormat="0" applyFill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10" fontId="12" fillId="0" borderId="7">
      <alignment horizontal="right" vertical="center"/>
    </xf>
    <xf numFmtId="0" fontId="19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176" fontId="12" fillId="0" borderId="7">
      <alignment horizontal="right" vertical="center"/>
    </xf>
    <xf numFmtId="49" fontId="12" fillId="0" borderId="7">
      <alignment horizontal="left" vertical="center" wrapText="1"/>
    </xf>
    <xf numFmtId="176" fontId="12" fillId="0" borderId="7">
      <alignment horizontal="right" vertical="center"/>
    </xf>
    <xf numFmtId="177" fontId="12" fillId="0" borderId="7">
      <alignment horizontal="right" vertical="center"/>
    </xf>
    <xf numFmtId="179" fontId="12" fillId="0" borderId="7">
      <alignment horizontal="right" vertical="center"/>
    </xf>
    <xf numFmtId="0" fontId="12" fillId="0" borderId="0">
      <alignment vertical="top"/>
      <protection locked="0"/>
    </xf>
  </cellStyleXfs>
  <cellXfs count="244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4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>
      <alignment horizont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Protection="1">
      <protection locked="0"/>
    </xf>
    <xf numFmtId="0" fontId="4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wrapText="1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9" fillId="0" borderId="0" xfId="57" applyFont="1" applyFill="1" applyAlignment="1" applyProtection="1"/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79" fontId="5" fillId="0" borderId="7" xfId="56" applyNumberFormat="1" applyFont="1" applyBorder="1" applyAlignment="1">
      <alignment horizontal="center" vertical="center"/>
    </xf>
    <xf numFmtId="179" fontId="5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6" fontId="5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right"/>
      <protection locked="0"/>
    </xf>
    <xf numFmtId="49" fontId="10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1" fillId="0" borderId="0" xfId="0" applyFont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9" fillId="0" borderId="0" xfId="57" applyFont="1" applyFill="1" applyAlignment="1" applyProtection="1">
      <alignment horizontal="left"/>
    </xf>
    <xf numFmtId="0" fontId="1" fillId="0" borderId="0" xfId="0" applyFont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14" xfId="0" applyFont="1" applyBorder="1"/>
    <xf numFmtId="0" fontId="9" fillId="0" borderId="0" xfId="57" applyFont="1" applyFill="1" applyBorder="1" applyAlignment="1" applyProtection="1"/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2" fillId="0" borderId="7" xfId="57" applyFont="1" applyFill="1" applyBorder="1" applyAlignment="1" applyProtection="1">
      <alignment horizontal="left" vertical="center"/>
    </xf>
    <xf numFmtId="0" fontId="12" fillId="0" borderId="1" xfId="57" applyFont="1" applyFill="1" applyBorder="1" applyAlignment="1" applyProtection="1">
      <alignment horizontal="left" vertical="center"/>
    </xf>
    <xf numFmtId="0" fontId="12" fillId="0" borderId="14" xfId="57" applyFont="1" applyFill="1" applyBorder="1" applyAlignment="1" applyProtection="1">
      <alignment horizontal="left" vertical="center"/>
    </xf>
    <xf numFmtId="0" fontId="12" fillId="0" borderId="6" xfId="57" applyFont="1" applyFill="1" applyBorder="1" applyAlignment="1" applyProtection="1">
      <alignment horizontal="left" vertical="center"/>
    </xf>
    <xf numFmtId="0" fontId="12" fillId="0" borderId="2" xfId="57" applyFont="1" applyFill="1" applyBorder="1" applyAlignment="1" applyProtection="1">
      <alignment horizontal="left" vertical="center"/>
    </xf>
    <xf numFmtId="0" fontId="12" fillId="0" borderId="15" xfId="57" applyFont="1" applyFill="1" applyBorder="1" applyAlignment="1" applyProtection="1">
      <alignment horizontal="left" vertical="center"/>
    </xf>
    <xf numFmtId="0" fontId="12" fillId="0" borderId="12" xfId="57" applyFont="1" applyFill="1" applyBorder="1" applyAlignment="1" applyProtection="1">
      <alignment horizontal="left" vertical="center"/>
    </xf>
    <xf numFmtId="0" fontId="9" fillId="0" borderId="2" xfId="57" applyFont="1" applyFill="1" applyBorder="1" applyAlignment="1" applyProtection="1">
      <alignment horizontal="center" vertical="center" wrapText="1"/>
      <protection locked="0"/>
    </xf>
    <xf numFmtId="0" fontId="12" fillId="0" borderId="3" xfId="57" applyFont="1" applyFill="1" applyBorder="1" applyAlignment="1" applyProtection="1">
      <alignment horizontal="left" vertical="center"/>
    </xf>
    <xf numFmtId="0" fontId="12" fillId="0" borderId="3" xfId="57" applyFont="1" applyFill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176" fontId="5" fillId="0" borderId="14" xfId="0" applyNumberFormat="1" applyFont="1" applyBorder="1" applyAlignment="1">
      <alignment horizontal="right" vertical="center"/>
    </xf>
    <xf numFmtId="176" fontId="5" fillId="0" borderId="16" xfId="0" applyNumberFormat="1" applyFont="1" applyBorder="1" applyAlignment="1">
      <alignment horizontal="right" vertical="center"/>
    </xf>
    <xf numFmtId="176" fontId="5" fillId="0" borderId="17" xfId="0" applyNumberFormat="1" applyFont="1" applyBorder="1" applyAlignment="1">
      <alignment horizontal="right" vertical="center"/>
    </xf>
    <xf numFmtId="0" fontId="0" fillId="0" borderId="15" xfId="0" applyFont="1" applyBorder="1"/>
    <xf numFmtId="0" fontId="2" fillId="0" borderId="14" xfId="57" applyFont="1" applyFill="1" applyBorder="1" applyAlignment="1" applyProtection="1">
      <alignment horizontal="right" vertical="center"/>
      <protection locked="0"/>
    </xf>
    <xf numFmtId="4" fontId="2" fillId="3" borderId="14" xfId="57" applyNumberFormat="1" applyFont="1" applyFill="1" applyBorder="1" applyAlignment="1" applyProtection="1">
      <alignment horizontal="right" vertical="center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0" fillId="0" borderId="18" xfId="0" applyFont="1" applyBorder="1"/>
    <xf numFmtId="4" fontId="2" fillId="3" borderId="0" xfId="57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right" vertical="center" wrapText="1"/>
    </xf>
    <xf numFmtId="0" fontId="13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0" fontId="0" fillId="0" borderId="0" xfId="0" applyFill="1" applyBorder="1" applyAlignment="1" applyProtection="1">
      <alignment vertical="center"/>
    </xf>
    <xf numFmtId="49" fontId="9" fillId="0" borderId="0" xfId="57" applyNumberFormat="1" applyFont="1" applyFill="1" applyBorder="1" applyAlignment="1" applyProtection="1"/>
    <xf numFmtId="0" fontId="9" fillId="0" borderId="0" xfId="57" applyFont="1" applyFill="1" applyBorder="1" applyAlignment="1" applyProtection="1">
      <alignment vertical="top"/>
    </xf>
    <xf numFmtId="0" fontId="1" fillId="0" borderId="0" xfId="57" applyFont="1" applyFill="1" applyBorder="1" applyAlignment="1" applyProtection="1">
      <alignment horizontal="right" vertical="center"/>
    </xf>
    <xf numFmtId="0" fontId="2" fillId="0" borderId="0" xfId="57" applyFont="1" applyFill="1" applyBorder="1" applyAlignment="1" applyProtection="1">
      <alignment horizontal="right" vertical="center"/>
    </xf>
    <xf numFmtId="0" fontId="11" fillId="0" borderId="0" xfId="57" applyFont="1" applyFill="1" applyBorder="1" applyAlignment="1" applyProtection="1">
      <alignment horizontal="center" vertical="center"/>
    </xf>
    <xf numFmtId="0" fontId="2" fillId="0" borderId="0" xfId="57" applyFont="1" applyFill="1" applyBorder="1" applyAlignment="1" applyProtection="1">
      <alignment horizontal="left" vertical="center"/>
      <protection locked="0"/>
    </xf>
    <xf numFmtId="0" fontId="1" fillId="0" borderId="0" xfId="57" applyFont="1" applyFill="1" applyBorder="1" applyAlignment="1" applyProtection="1">
      <alignment horizontal="right"/>
    </xf>
    <xf numFmtId="0" fontId="2" fillId="0" borderId="0" xfId="57" applyFont="1" applyFill="1" applyBorder="1" applyAlignment="1" applyProtection="1">
      <alignment horizontal="right"/>
    </xf>
    <xf numFmtId="49" fontId="4" fillId="0" borderId="2" xfId="57" applyNumberFormat="1" applyFont="1" applyFill="1" applyBorder="1" applyAlignment="1" applyProtection="1">
      <alignment horizontal="center" vertical="center" wrapText="1"/>
    </xf>
    <xf numFmtId="49" fontId="4" fillId="0" borderId="4" xfId="57" applyNumberFormat="1" applyFont="1" applyFill="1" applyBorder="1" applyAlignment="1" applyProtection="1">
      <alignment horizontal="center" vertical="center" wrapText="1"/>
    </xf>
    <xf numFmtId="0" fontId="4" fillId="0" borderId="1" xfId="57" applyFont="1" applyFill="1" applyBorder="1" applyAlignment="1" applyProtection="1">
      <alignment horizontal="center" vertical="center"/>
      <protection locked="0"/>
    </xf>
    <xf numFmtId="0" fontId="4" fillId="0" borderId="2" xfId="57" applyFont="1" applyFill="1" applyBorder="1" applyAlignment="1" applyProtection="1">
      <alignment horizontal="center" vertical="center"/>
      <protection locked="0"/>
    </xf>
    <xf numFmtId="0" fontId="4" fillId="0" borderId="3" xfId="57" applyFont="1" applyFill="1" applyBorder="1" applyAlignment="1" applyProtection="1">
      <alignment horizontal="center" vertical="center"/>
    </xf>
    <xf numFmtId="0" fontId="4" fillId="0" borderId="4" xfId="57" applyFont="1" applyFill="1" applyBorder="1" applyAlignment="1" applyProtection="1">
      <alignment horizontal="center" vertical="center"/>
    </xf>
    <xf numFmtId="0" fontId="4" fillId="0" borderId="9" xfId="57" applyFont="1" applyFill="1" applyBorder="1" applyAlignment="1" applyProtection="1">
      <alignment horizontal="center" vertical="center"/>
    </xf>
    <xf numFmtId="49" fontId="4" fillId="0" borderId="7" xfId="57" applyNumberFormat="1" applyFont="1" applyFill="1" applyBorder="1" applyAlignment="1" applyProtection="1">
      <alignment horizontal="center" vertical="center"/>
    </xf>
    <xf numFmtId="0" fontId="4" fillId="0" borderId="6" xfId="57" applyFont="1" applyFill="1" applyBorder="1" applyAlignment="1" applyProtection="1">
      <alignment horizontal="center" vertical="center"/>
    </xf>
    <xf numFmtId="0" fontId="4" fillId="0" borderId="7" xfId="57" applyFont="1" applyFill="1" applyBorder="1" applyAlignment="1" applyProtection="1">
      <alignment horizontal="center" vertical="center"/>
    </xf>
    <xf numFmtId="0" fontId="4" fillId="0" borderId="11" xfId="57" applyFont="1" applyFill="1" applyBorder="1" applyAlignment="1" applyProtection="1">
      <alignment horizontal="center" vertical="center"/>
    </xf>
    <xf numFmtId="0" fontId="2" fillId="0" borderId="7" xfId="57" applyFont="1" applyFill="1" applyBorder="1" applyAlignment="1" applyProtection="1">
      <alignment horizontal="center" vertical="center"/>
    </xf>
    <xf numFmtId="0" fontId="2" fillId="0" borderId="7" xfId="57" applyFont="1" applyFill="1" applyBorder="1" applyAlignment="1" applyProtection="1">
      <alignment horizontal="left" vertical="center" wrapText="1"/>
    </xf>
    <xf numFmtId="176" fontId="14" fillId="0" borderId="7" xfId="54" applyFont="1">
      <alignment horizontal="right" vertical="center"/>
    </xf>
    <xf numFmtId="4" fontId="12" fillId="0" borderId="7" xfId="57" applyNumberFormat="1" applyFont="1" applyFill="1" applyBorder="1" applyAlignment="1" applyProtection="1">
      <alignment horizontal="right" vertical="center" wrapText="1"/>
    </xf>
    <xf numFmtId="0" fontId="9" fillId="0" borderId="2" xfId="57" applyFont="1" applyFill="1" applyBorder="1" applyAlignment="1" applyProtection="1">
      <alignment horizontal="center" vertical="center"/>
    </xf>
    <xf numFmtId="0" fontId="9" fillId="0" borderId="4" xfId="57" applyFont="1" applyFill="1" applyBorder="1" applyAlignment="1" applyProtection="1">
      <alignment horizontal="center" vertical="center"/>
    </xf>
    <xf numFmtId="4" fontId="12" fillId="0" borderId="7" xfId="57" applyNumberFormat="1" applyFont="1" applyFill="1" applyBorder="1" applyAlignment="1" applyProtection="1">
      <alignment horizontal="right" vertical="center" wrapText="1"/>
      <protection locked="0"/>
    </xf>
    <xf numFmtId="0" fontId="6" fillId="2" borderId="0" xfId="0" applyFont="1" applyFill="1" applyBorder="1" applyAlignment="1">
      <alignment horizontal="left" vertical="center"/>
    </xf>
    <xf numFmtId="0" fontId="15" fillId="0" borderId="7" xfId="0" applyFont="1" applyBorder="1" applyAlignment="1" applyProtection="1">
      <alignment horizontal="center" vertical="center" wrapText="1"/>
      <protection locked="0"/>
    </xf>
    <xf numFmtId="0" fontId="15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7" xfId="0" applyFont="1" applyBorder="1" applyAlignment="1">
      <alignment horizontal="left" vertical="center"/>
    </xf>
    <xf numFmtId="0" fontId="16" fillId="0" borderId="7" xfId="0" applyFont="1" applyBorder="1" applyAlignment="1">
      <alignment horizontal="center" vertical="center"/>
    </xf>
    <xf numFmtId="0" fontId="16" fillId="0" borderId="7" xfId="0" applyFont="1" applyBorder="1" applyAlignment="1" applyProtection="1">
      <alignment horizontal="center" vertical="center" wrapText="1"/>
      <protection locked="0"/>
    </xf>
    <xf numFmtId="176" fontId="17" fillId="0" borderId="7" xfId="0" applyNumberFormat="1" applyFont="1" applyBorder="1" applyAlignment="1">
      <alignment horizontal="right" vertical="center"/>
    </xf>
    <xf numFmtId="0" fontId="15" fillId="2" borderId="1" xfId="0" applyFont="1" applyFill="1" applyBorder="1" applyAlignment="1">
      <alignment horizontal="center" vertical="center"/>
    </xf>
    <xf numFmtId="0" fontId="15" fillId="0" borderId="2" xfId="0" applyFont="1" applyBorder="1" applyAlignment="1" applyProtection="1">
      <alignment horizontal="center" vertical="center"/>
      <protection locked="0"/>
    </xf>
    <xf numFmtId="0" fontId="15" fillId="0" borderId="3" xfId="0" applyFont="1" applyBorder="1" applyAlignment="1" applyProtection="1">
      <alignment horizontal="center" vertical="center"/>
      <protection locked="0"/>
    </xf>
    <xf numFmtId="0" fontId="15" fillId="0" borderId="4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15" fillId="2" borderId="6" xfId="0" applyFont="1" applyFill="1" applyBorder="1" applyAlignment="1" applyProtection="1">
      <alignment horizontal="center" vertical="center" wrapText="1"/>
      <protection locked="0"/>
    </xf>
    <xf numFmtId="0" fontId="15" fillId="0" borderId="6" xfId="0" applyFont="1" applyBorder="1" applyAlignment="1" applyProtection="1">
      <alignment horizontal="center" vertical="center"/>
      <protection locked="0"/>
    </xf>
    <xf numFmtId="0" fontId="15" fillId="0" borderId="7" xfId="0" applyFont="1" applyBorder="1" applyAlignment="1" applyProtection="1">
      <alignment horizontal="center" vertical="center"/>
      <protection locked="0"/>
    </xf>
    <xf numFmtId="49" fontId="14" fillId="0" borderId="7" xfId="53" applyFont="1">
      <alignment horizontal="left" vertical="center" wrapText="1"/>
    </xf>
    <xf numFmtId="49" fontId="14" fillId="0" borderId="7" xfId="53" applyFont="1" applyAlignment="1">
      <alignment horizontal="left" vertical="center" wrapText="1" indent="1"/>
    </xf>
    <xf numFmtId="49" fontId="14" fillId="0" borderId="7" xfId="53" applyFont="1" applyAlignment="1">
      <alignment horizontal="left" vertical="center" wrapText="1" indent="2"/>
    </xf>
    <xf numFmtId="49" fontId="18" fillId="0" borderId="7" xfId="53" applyFont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3" borderId="7" xfId="57" applyFont="1" applyFill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176" fontId="2" fillId="0" borderId="7" xfId="54" applyFont="1">
      <alignment horizontal="right" vertical="center"/>
    </xf>
    <xf numFmtId="0" fontId="2" fillId="0" borderId="7" xfId="0" applyFont="1" applyBorder="1" applyAlignment="1" applyProtection="1">
      <alignment vertical="center"/>
      <protection locked="0"/>
    </xf>
    <xf numFmtId="176" fontId="2" fillId="0" borderId="1" xfId="54" applyFont="1" applyBorder="1">
      <alignment horizontal="right" vertical="center"/>
    </xf>
    <xf numFmtId="0" fontId="2" fillId="0" borderId="2" xfId="0" applyFont="1" applyBorder="1" applyAlignment="1">
      <alignment horizontal="left" vertical="center"/>
    </xf>
    <xf numFmtId="176" fontId="2" fillId="0" borderId="14" xfId="54" applyFont="1" applyBorder="1">
      <alignment horizontal="right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16" fillId="0" borderId="2" xfId="0" applyFont="1" applyBorder="1" applyAlignment="1" applyProtection="1">
      <alignment horizontal="center" vertical="center" wrapText="1"/>
      <protection locked="0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workbookViewId="0">
      <pane ySplit="1" topLeftCell="A2" activePane="bottomLeft" state="frozen"/>
      <selection/>
      <selection pane="bottomLeft" activeCell="A14" sqref="$A14:$XFD14"/>
    </sheetView>
  </sheetViews>
  <sheetFormatPr defaultColWidth="8.575" defaultRowHeight="12.75" customHeight="1" outlineLevelCol="3"/>
  <cols>
    <col min="1" max="4" width="41" customWidth="1"/>
  </cols>
  <sheetData>
    <row r="1" customHeight="1" spans="1:4">
      <c r="A1" s="1"/>
      <c r="B1" s="1"/>
      <c r="C1" s="1"/>
      <c r="D1" s="1"/>
    </row>
    <row r="2" ht="15" customHeight="1" spans="1:4">
      <c r="A2" s="45"/>
      <c r="B2" s="45"/>
      <c r="C2" s="45"/>
      <c r="D2" s="63" t="s">
        <v>0</v>
      </c>
    </row>
    <row r="3" ht="41.25" customHeight="1" spans="1:1">
      <c r="A3" s="40" t="str">
        <f>"2025"&amp;"年部门财务收支预算总表"</f>
        <v>2025年部门财务收支预算总表</v>
      </c>
    </row>
    <row r="4" ht="17.25" customHeight="1" spans="1:4">
      <c r="A4" s="43" t="s">
        <v>1</v>
      </c>
      <c r="B4" s="200"/>
      <c r="D4" s="140" t="s">
        <v>2</v>
      </c>
    </row>
    <row r="5" ht="23.25" customHeight="1" spans="1:4">
      <c r="A5" s="201" t="s">
        <v>3</v>
      </c>
      <c r="B5" s="202"/>
      <c r="C5" s="201" t="s">
        <v>4</v>
      </c>
      <c r="D5" s="202"/>
    </row>
    <row r="6" ht="24" customHeight="1" spans="1:4">
      <c r="A6" s="201" t="s">
        <v>5</v>
      </c>
      <c r="B6" s="201" t="s">
        <v>6</v>
      </c>
      <c r="C6" s="201" t="s">
        <v>7</v>
      </c>
      <c r="D6" s="201" t="s">
        <v>6</v>
      </c>
    </row>
    <row r="7" ht="17.25" customHeight="1" spans="1:4">
      <c r="A7" s="203" t="s">
        <v>8</v>
      </c>
      <c r="B7" s="78">
        <v>2038577.23</v>
      </c>
      <c r="C7" s="203" t="s">
        <v>9</v>
      </c>
      <c r="D7" s="237">
        <v>1509433</v>
      </c>
    </row>
    <row r="8" ht="17.25" customHeight="1" spans="1:4">
      <c r="A8" s="203" t="s">
        <v>10</v>
      </c>
      <c r="B8" s="78"/>
      <c r="C8" s="203" t="s">
        <v>11</v>
      </c>
      <c r="D8" s="237"/>
    </row>
    <row r="9" ht="17.25" customHeight="1" spans="1:4">
      <c r="A9" s="203" t="s">
        <v>12</v>
      </c>
      <c r="B9" s="78"/>
      <c r="C9" s="238" t="s">
        <v>13</v>
      </c>
      <c r="D9" s="237"/>
    </row>
    <row r="10" ht="17.25" customHeight="1" spans="1:4">
      <c r="A10" s="203" t="s">
        <v>14</v>
      </c>
      <c r="B10" s="78"/>
      <c r="C10" s="238" t="s">
        <v>15</v>
      </c>
      <c r="D10" s="237"/>
    </row>
    <row r="11" ht="17.25" customHeight="1" spans="1:4">
      <c r="A11" s="203" t="s">
        <v>16</v>
      </c>
      <c r="B11" s="78"/>
      <c r="C11" s="238" t="s">
        <v>17</v>
      </c>
      <c r="D11" s="237"/>
    </row>
    <row r="12" ht="17.25" customHeight="1" spans="1:4">
      <c r="A12" s="203" t="s">
        <v>18</v>
      </c>
      <c r="B12" s="78"/>
      <c r="C12" s="238" t="s">
        <v>19</v>
      </c>
      <c r="D12" s="237"/>
    </row>
    <row r="13" ht="17.25" customHeight="1" spans="1:4">
      <c r="A13" s="203" t="s">
        <v>20</v>
      </c>
      <c r="B13" s="78"/>
      <c r="C13" s="31" t="s">
        <v>21</v>
      </c>
      <c r="D13" s="237"/>
    </row>
    <row r="14" ht="17.25" customHeight="1" spans="1:4">
      <c r="A14" s="203" t="s">
        <v>22</v>
      </c>
      <c r="B14" s="78"/>
      <c r="C14" s="31" t="s">
        <v>23</v>
      </c>
      <c r="D14" s="237">
        <v>202133.28</v>
      </c>
    </row>
    <row r="15" ht="17.25" customHeight="1" spans="1:4">
      <c r="A15" s="203" t="s">
        <v>24</v>
      </c>
      <c r="B15" s="78"/>
      <c r="C15" s="31" t="s">
        <v>25</v>
      </c>
      <c r="D15" s="237">
        <v>175410.95</v>
      </c>
    </row>
    <row r="16" ht="17.25" customHeight="1" spans="1:4">
      <c r="A16" s="203" t="s">
        <v>26</v>
      </c>
      <c r="B16" s="78"/>
      <c r="C16" s="31" t="s">
        <v>27</v>
      </c>
      <c r="D16" s="237"/>
    </row>
    <row r="17" ht="17.25" customHeight="1" spans="1:4">
      <c r="A17" s="204"/>
      <c r="B17" s="78"/>
      <c r="C17" s="31" t="s">
        <v>28</v>
      </c>
      <c r="D17" s="237"/>
    </row>
    <row r="18" ht="17.25" customHeight="1" spans="1:4">
      <c r="A18" s="205"/>
      <c r="B18" s="78"/>
      <c r="C18" s="31" t="s">
        <v>29</v>
      </c>
      <c r="D18" s="237"/>
    </row>
    <row r="19" ht="17.25" customHeight="1" spans="1:4">
      <c r="A19" s="205"/>
      <c r="B19" s="78"/>
      <c r="C19" s="31" t="s">
        <v>30</v>
      </c>
      <c r="D19" s="237"/>
    </row>
    <row r="20" ht="17.25" customHeight="1" spans="1:4">
      <c r="A20" s="205"/>
      <c r="B20" s="78"/>
      <c r="C20" s="31" t="s">
        <v>31</v>
      </c>
      <c r="D20" s="237"/>
    </row>
    <row r="21" ht="17.25" customHeight="1" spans="1:4">
      <c r="A21" s="205"/>
      <c r="B21" s="78"/>
      <c r="C21" s="31" t="s">
        <v>32</v>
      </c>
      <c r="D21" s="237"/>
    </row>
    <row r="22" ht="17.25" customHeight="1" spans="1:4">
      <c r="A22" s="205"/>
      <c r="B22" s="78"/>
      <c r="C22" s="31" t="s">
        <v>33</v>
      </c>
      <c r="D22" s="237"/>
    </row>
    <row r="23" ht="17.25" customHeight="1" spans="1:4">
      <c r="A23" s="205"/>
      <c r="B23" s="78"/>
      <c r="C23" s="31" t="s">
        <v>34</v>
      </c>
      <c r="D23" s="237"/>
    </row>
    <row r="24" ht="17.25" customHeight="1" spans="1:4">
      <c r="A24" s="205"/>
      <c r="B24" s="78"/>
      <c r="C24" s="31" t="s">
        <v>35</v>
      </c>
      <c r="D24" s="237"/>
    </row>
    <row r="25" ht="17.25" customHeight="1" spans="1:4">
      <c r="A25" s="205"/>
      <c r="B25" s="78"/>
      <c r="C25" s="31" t="s">
        <v>36</v>
      </c>
      <c r="D25" s="237">
        <v>151600</v>
      </c>
    </row>
    <row r="26" ht="17.25" customHeight="1" spans="1:4">
      <c r="A26" s="205"/>
      <c r="B26" s="78"/>
      <c r="C26" s="31" t="s">
        <v>37</v>
      </c>
      <c r="D26" s="237"/>
    </row>
    <row r="27" ht="17.25" customHeight="1" spans="1:4">
      <c r="A27" s="205"/>
      <c r="B27" s="78"/>
      <c r="C27" s="204" t="s">
        <v>38</v>
      </c>
      <c r="D27" s="237"/>
    </row>
    <row r="28" ht="17.25" customHeight="1" spans="1:4">
      <c r="A28" s="205"/>
      <c r="B28" s="78"/>
      <c r="C28" s="31" t="s">
        <v>39</v>
      </c>
      <c r="D28" s="237"/>
    </row>
    <row r="29" ht="16.5" customHeight="1" spans="1:4">
      <c r="A29" s="205"/>
      <c r="B29" s="78"/>
      <c r="C29" s="31" t="s">
        <v>40</v>
      </c>
      <c r="D29" s="237"/>
    </row>
    <row r="30" ht="16.5" customHeight="1" spans="1:4">
      <c r="A30" s="205"/>
      <c r="B30" s="78"/>
      <c r="C30" s="204" t="s">
        <v>41</v>
      </c>
      <c r="D30" s="237"/>
    </row>
    <row r="31" ht="17.25" customHeight="1" spans="1:4">
      <c r="A31" s="205"/>
      <c r="B31" s="78"/>
      <c r="C31" s="204" t="s">
        <v>42</v>
      </c>
      <c r="D31" s="237"/>
    </row>
    <row r="32" ht="17.25" customHeight="1" spans="1:4">
      <c r="A32" s="205"/>
      <c r="B32" s="78"/>
      <c r="C32" s="31" t="s">
        <v>43</v>
      </c>
      <c r="D32" s="237"/>
    </row>
    <row r="33" ht="16.5" customHeight="1" spans="1:4">
      <c r="A33" s="205" t="s">
        <v>44</v>
      </c>
      <c r="B33" s="78"/>
      <c r="C33" s="205" t="s">
        <v>45</v>
      </c>
      <c r="D33" s="239"/>
    </row>
    <row r="34" ht="16.5" customHeight="1" spans="1:4">
      <c r="A34" s="204" t="s">
        <v>46</v>
      </c>
      <c r="B34" s="78"/>
      <c r="C34" s="240" t="s">
        <v>47</v>
      </c>
      <c r="D34" s="241"/>
    </row>
    <row r="35" ht="16.5" customHeight="1" spans="1:4">
      <c r="A35" s="31" t="s">
        <v>48</v>
      </c>
      <c r="B35" s="78"/>
      <c r="C35" s="242" t="s">
        <v>48</v>
      </c>
      <c r="D35" s="241"/>
    </row>
    <row r="36" ht="16.5" customHeight="1" spans="1:4">
      <c r="A36" s="31" t="s">
        <v>49</v>
      </c>
      <c r="B36" s="78"/>
      <c r="C36" s="242" t="s">
        <v>50</v>
      </c>
      <c r="D36" s="141"/>
    </row>
    <row r="37" ht="16.5" customHeight="1" spans="1:4">
      <c r="A37" s="206" t="s">
        <v>51</v>
      </c>
      <c r="B37" s="78">
        <v>2038577.23</v>
      </c>
      <c r="C37" s="243" t="s">
        <v>52</v>
      </c>
      <c r="D37" s="241">
        <v>2038577.23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A11" sqref="A11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18">
        <v>1</v>
      </c>
      <c r="B2" s="119">
        <v>0</v>
      </c>
      <c r="C2" s="118">
        <v>1</v>
      </c>
      <c r="D2" s="120"/>
      <c r="E2" s="120"/>
      <c r="F2" s="117" t="s">
        <v>281</v>
      </c>
    </row>
    <row r="3" ht="42" customHeight="1" spans="1:6">
      <c r="A3" s="121" t="str">
        <f>"2025"&amp;"年部门政府性基金预算支出预算表"</f>
        <v>2025年部门政府性基金预算支出预算表</v>
      </c>
      <c r="B3" s="121" t="s">
        <v>282</v>
      </c>
      <c r="C3" s="122"/>
      <c r="D3" s="123"/>
      <c r="E3" s="123"/>
      <c r="F3" s="123"/>
    </row>
    <row r="4" ht="13.5" customHeight="1" spans="1:6">
      <c r="A4" s="5" t="s">
        <v>1</v>
      </c>
      <c r="B4" s="5"/>
      <c r="C4" s="118"/>
      <c r="D4" s="120"/>
      <c r="E4" s="120"/>
      <c r="F4" s="117" t="s">
        <v>2</v>
      </c>
    </row>
    <row r="5" ht="19.5" customHeight="1" spans="1:6">
      <c r="A5" s="124" t="s">
        <v>195</v>
      </c>
      <c r="B5" s="125" t="s">
        <v>75</v>
      </c>
      <c r="C5" s="124" t="s">
        <v>76</v>
      </c>
      <c r="D5" s="11" t="s">
        <v>283</v>
      </c>
      <c r="E5" s="12"/>
      <c r="F5" s="13"/>
    </row>
    <row r="6" ht="18.75" customHeight="1" spans="1:6">
      <c r="A6" s="126"/>
      <c r="B6" s="127"/>
      <c r="C6" s="126"/>
      <c r="D6" s="16" t="s">
        <v>56</v>
      </c>
      <c r="E6" s="11" t="s">
        <v>78</v>
      </c>
      <c r="F6" s="16" t="s">
        <v>79</v>
      </c>
    </row>
    <row r="7" ht="18.75" customHeight="1" spans="1:6">
      <c r="A7" s="67">
        <v>1</v>
      </c>
      <c r="B7" s="128" t="s">
        <v>86</v>
      </c>
      <c r="C7" s="67">
        <v>3</v>
      </c>
      <c r="D7" s="129">
        <v>4</v>
      </c>
      <c r="E7" s="129">
        <v>5</v>
      </c>
      <c r="F7" s="129">
        <v>6</v>
      </c>
    </row>
    <row r="8" ht="21" customHeight="1" spans="1:6">
      <c r="A8" s="21"/>
      <c r="B8" s="21"/>
      <c r="C8" s="21"/>
      <c r="D8" s="78"/>
      <c r="E8" s="78"/>
      <c r="F8" s="78"/>
    </row>
    <row r="9" ht="21" customHeight="1" spans="1:6">
      <c r="A9" s="21"/>
      <c r="B9" s="21"/>
      <c r="C9" s="21"/>
      <c r="D9" s="78"/>
      <c r="E9" s="78"/>
      <c r="F9" s="78"/>
    </row>
    <row r="10" ht="18.75" customHeight="1" spans="1:6">
      <c r="A10" s="130" t="s">
        <v>185</v>
      </c>
      <c r="B10" s="130" t="s">
        <v>185</v>
      </c>
      <c r="C10" s="131" t="s">
        <v>185</v>
      </c>
      <c r="D10" s="78"/>
      <c r="E10" s="78"/>
      <c r="F10" s="78"/>
    </row>
    <row r="11" customHeight="1" spans="1:1">
      <c r="A11" s="97" t="s">
        <v>284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.75" customHeight="1" spans="2:19">
      <c r="B2" s="83"/>
      <c r="C2" s="83"/>
      <c r="R2" s="3"/>
      <c r="S2" s="3" t="s">
        <v>285</v>
      </c>
    </row>
    <row r="3" ht="41.25" customHeight="1" spans="1:19">
      <c r="A3" s="72" t="str">
        <f>"2025"&amp;"年部门政府采购预算表"</f>
        <v>2025年部门政府采购预算表</v>
      </c>
      <c r="B3" s="65"/>
      <c r="C3" s="65"/>
      <c r="D3" s="4"/>
      <c r="E3" s="4"/>
      <c r="F3" s="4"/>
      <c r="G3" s="4"/>
      <c r="H3" s="4"/>
      <c r="I3" s="4"/>
      <c r="J3" s="4"/>
      <c r="K3" s="4"/>
      <c r="L3" s="4"/>
      <c r="M3" s="65"/>
      <c r="N3" s="4"/>
      <c r="O3" s="4"/>
      <c r="P3" s="65"/>
      <c r="Q3" s="4"/>
      <c r="R3" s="65"/>
      <c r="S3" s="65"/>
    </row>
    <row r="4" ht="18.75" customHeight="1" spans="1:19">
      <c r="A4" s="110" t="s">
        <v>1</v>
      </c>
      <c r="B4" s="74"/>
      <c r="C4" s="74"/>
      <c r="D4" s="7"/>
      <c r="E4" s="7"/>
      <c r="F4" s="7"/>
      <c r="G4" s="7"/>
      <c r="H4" s="7"/>
      <c r="I4" s="7"/>
      <c r="J4" s="7"/>
      <c r="K4" s="7"/>
      <c r="L4" s="7"/>
      <c r="R4" s="8"/>
      <c r="S4" s="117" t="s">
        <v>2</v>
      </c>
    </row>
    <row r="5" ht="15.75" customHeight="1" spans="1:19">
      <c r="A5" s="10" t="s">
        <v>194</v>
      </c>
      <c r="B5" s="85" t="s">
        <v>195</v>
      </c>
      <c r="C5" s="85" t="s">
        <v>286</v>
      </c>
      <c r="D5" s="86" t="s">
        <v>287</v>
      </c>
      <c r="E5" s="86" t="s">
        <v>288</v>
      </c>
      <c r="F5" s="86" t="s">
        <v>289</v>
      </c>
      <c r="G5" s="86" t="s">
        <v>290</v>
      </c>
      <c r="H5" s="86" t="s">
        <v>291</v>
      </c>
      <c r="I5" s="100" t="s">
        <v>202</v>
      </c>
      <c r="J5" s="100"/>
      <c r="K5" s="100"/>
      <c r="L5" s="100"/>
      <c r="M5" s="101"/>
      <c r="N5" s="100"/>
      <c r="O5" s="100"/>
      <c r="P5" s="79"/>
      <c r="Q5" s="100"/>
      <c r="R5" s="101"/>
      <c r="S5" s="80"/>
    </row>
    <row r="6" ht="17.25" customHeight="1" spans="1:19">
      <c r="A6" s="15"/>
      <c r="B6" s="87"/>
      <c r="C6" s="87"/>
      <c r="D6" s="88"/>
      <c r="E6" s="88"/>
      <c r="F6" s="88"/>
      <c r="G6" s="88"/>
      <c r="H6" s="88"/>
      <c r="I6" s="88" t="s">
        <v>56</v>
      </c>
      <c r="J6" s="88" t="s">
        <v>59</v>
      </c>
      <c r="K6" s="88" t="s">
        <v>292</v>
      </c>
      <c r="L6" s="88" t="s">
        <v>293</v>
      </c>
      <c r="M6" s="102" t="s">
        <v>294</v>
      </c>
      <c r="N6" s="103" t="s">
        <v>295</v>
      </c>
      <c r="O6" s="103"/>
      <c r="P6" s="108"/>
      <c r="Q6" s="103"/>
      <c r="R6" s="109"/>
      <c r="S6" s="89"/>
    </row>
    <row r="7" ht="54" customHeight="1" spans="1:19">
      <c r="A7" s="18"/>
      <c r="B7" s="89"/>
      <c r="C7" s="89"/>
      <c r="D7" s="90"/>
      <c r="E7" s="90"/>
      <c r="F7" s="90"/>
      <c r="G7" s="90"/>
      <c r="H7" s="90"/>
      <c r="I7" s="90"/>
      <c r="J7" s="90" t="s">
        <v>58</v>
      </c>
      <c r="K7" s="90"/>
      <c r="L7" s="90"/>
      <c r="M7" s="104"/>
      <c r="N7" s="90" t="s">
        <v>58</v>
      </c>
      <c r="O7" s="90" t="s">
        <v>65</v>
      </c>
      <c r="P7" s="89" t="s">
        <v>66</v>
      </c>
      <c r="Q7" s="90" t="s">
        <v>67</v>
      </c>
      <c r="R7" s="104" t="s">
        <v>68</v>
      </c>
      <c r="S7" s="89" t="s">
        <v>69</v>
      </c>
    </row>
    <row r="8" ht="18" customHeight="1" spans="1:19">
      <c r="A8" s="111">
        <v>1</v>
      </c>
      <c r="B8" s="111" t="s">
        <v>86</v>
      </c>
      <c r="C8" s="112">
        <v>3</v>
      </c>
      <c r="D8" s="112">
        <v>4</v>
      </c>
      <c r="E8" s="111">
        <v>5</v>
      </c>
      <c r="F8" s="111">
        <v>6</v>
      </c>
      <c r="G8" s="111">
        <v>7</v>
      </c>
      <c r="H8" s="111">
        <v>8</v>
      </c>
      <c r="I8" s="111">
        <v>9</v>
      </c>
      <c r="J8" s="111">
        <v>10</v>
      </c>
      <c r="K8" s="111">
        <v>11</v>
      </c>
      <c r="L8" s="111">
        <v>12</v>
      </c>
      <c r="M8" s="111">
        <v>13</v>
      </c>
      <c r="N8" s="111">
        <v>14</v>
      </c>
      <c r="O8" s="111">
        <v>15</v>
      </c>
      <c r="P8" s="111">
        <v>16</v>
      </c>
      <c r="Q8" s="111">
        <v>17</v>
      </c>
      <c r="R8" s="111">
        <v>18</v>
      </c>
      <c r="S8" s="111">
        <v>19</v>
      </c>
    </row>
    <row r="9" ht="21" customHeight="1" spans="1:19">
      <c r="A9" s="91"/>
      <c r="B9" s="92"/>
      <c r="C9" s="92"/>
      <c r="D9" s="93"/>
      <c r="E9" s="93"/>
      <c r="F9" s="93"/>
      <c r="G9" s="113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</row>
    <row r="10" ht="21" customHeight="1" spans="1:19">
      <c r="A10" s="94" t="s">
        <v>185</v>
      </c>
      <c r="B10" s="95"/>
      <c r="C10" s="95"/>
      <c r="D10" s="96"/>
      <c r="E10" s="96"/>
      <c r="F10" s="96"/>
      <c r="G10" s="114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</row>
    <row r="11" ht="21" customHeight="1" spans="1:19">
      <c r="A11" s="110" t="s">
        <v>296</v>
      </c>
      <c r="B11" s="5"/>
      <c r="C11" s="5"/>
      <c r="D11" s="110"/>
      <c r="E11" s="110"/>
      <c r="F11" s="110"/>
      <c r="G11" s="115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</row>
    <row r="12" customHeight="1" spans="1:1">
      <c r="A12" s="97" t="s">
        <v>297</v>
      </c>
    </row>
  </sheetData>
  <mergeCells count="19">
    <mergeCell ref="A3:S3"/>
    <mergeCell ref="A4:H4"/>
    <mergeCell ref="I5:S5"/>
    <mergeCell ref="N6:S6"/>
    <mergeCell ref="A10:G10"/>
    <mergeCell ref="A11:S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1"/>
  <sheetViews>
    <sheetView showZeros="0" workbookViewId="0">
      <pane ySplit="1" topLeftCell="A2" activePane="bottomLeft" state="frozen"/>
      <selection/>
      <selection pane="bottomLeft" activeCell="A14" sqref="A14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6.5" customHeight="1" spans="1:20">
      <c r="A2" s="82"/>
      <c r="B2" s="83"/>
      <c r="C2" s="83"/>
      <c r="D2" s="83"/>
      <c r="E2" s="83"/>
      <c r="F2" s="83"/>
      <c r="G2" s="83"/>
      <c r="H2" s="82"/>
      <c r="I2" s="82"/>
      <c r="J2" s="82"/>
      <c r="K2" s="82"/>
      <c r="L2" s="82"/>
      <c r="M2" s="82"/>
      <c r="N2" s="98"/>
      <c r="O2" s="82"/>
      <c r="P2" s="82"/>
      <c r="Q2" s="83"/>
      <c r="R2" s="82"/>
      <c r="S2" s="106"/>
      <c r="T2" s="106" t="s">
        <v>298</v>
      </c>
    </row>
    <row r="3" ht="41.25" customHeight="1" spans="1:20">
      <c r="A3" s="72" t="str">
        <f>"2025"&amp;"年部门政府购买服务预算表"</f>
        <v>2025年部门政府购买服务预算表</v>
      </c>
      <c r="B3" s="65"/>
      <c r="C3" s="65"/>
      <c r="D3" s="65"/>
      <c r="E3" s="65"/>
      <c r="F3" s="65"/>
      <c r="G3" s="65"/>
      <c r="H3" s="84"/>
      <c r="I3" s="84"/>
      <c r="J3" s="84"/>
      <c r="K3" s="84"/>
      <c r="L3" s="84"/>
      <c r="M3" s="84"/>
      <c r="N3" s="99"/>
      <c r="O3" s="84"/>
      <c r="P3" s="84"/>
      <c r="Q3" s="65"/>
      <c r="R3" s="84"/>
      <c r="S3" s="99"/>
      <c r="T3" s="65"/>
    </row>
    <row r="4" ht="22.5" customHeight="1" spans="1:20">
      <c r="A4" s="73" t="s">
        <v>1</v>
      </c>
      <c r="B4" s="74"/>
      <c r="C4" s="74"/>
      <c r="D4" s="74"/>
      <c r="E4" s="74"/>
      <c r="F4" s="74"/>
      <c r="G4" s="74"/>
      <c r="H4" s="75"/>
      <c r="I4" s="75"/>
      <c r="J4" s="75"/>
      <c r="K4" s="75"/>
      <c r="L4" s="75"/>
      <c r="M4" s="75"/>
      <c r="N4" s="98"/>
      <c r="O4" s="82"/>
      <c r="P4" s="82"/>
      <c r="Q4" s="83"/>
      <c r="R4" s="82"/>
      <c r="S4" s="107"/>
      <c r="T4" s="106" t="s">
        <v>2</v>
      </c>
    </row>
    <row r="5" ht="24" customHeight="1" spans="1:20">
      <c r="A5" s="10" t="s">
        <v>194</v>
      </c>
      <c r="B5" s="85" t="s">
        <v>195</v>
      </c>
      <c r="C5" s="85" t="s">
        <v>286</v>
      </c>
      <c r="D5" s="85" t="s">
        <v>299</v>
      </c>
      <c r="E5" s="85" t="s">
        <v>300</v>
      </c>
      <c r="F5" s="85" t="s">
        <v>301</v>
      </c>
      <c r="G5" s="85" t="s">
        <v>302</v>
      </c>
      <c r="H5" s="86" t="s">
        <v>303</v>
      </c>
      <c r="I5" s="86" t="s">
        <v>304</v>
      </c>
      <c r="J5" s="100" t="s">
        <v>202</v>
      </c>
      <c r="K5" s="100"/>
      <c r="L5" s="100"/>
      <c r="M5" s="100"/>
      <c r="N5" s="101"/>
      <c r="O5" s="100"/>
      <c r="P5" s="100"/>
      <c r="Q5" s="79"/>
      <c r="R5" s="100"/>
      <c r="S5" s="101"/>
      <c r="T5" s="80"/>
    </row>
    <row r="6" ht="24" customHeight="1" spans="1:20">
      <c r="A6" s="15"/>
      <c r="B6" s="87"/>
      <c r="C6" s="87"/>
      <c r="D6" s="87"/>
      <c r="E6" s="87"/>
      <c r="F6" s="87"/>
      <c r="G6" s="87"/>
      <c r="H6" s="88"/>
      <c r="I6" s="88"/>
      <c r="J6" s="88" t="s">
        <v>56</v>
      </c>
      <c r="K6" s="88" t="s">
        <v>59</v>
      </c>
      <c r="L6" s="88" t="s">
        <v>292</v>
      </c>
      <c r="M6" s="88" t="s">
        <v>293</v>
      </c>
      <c r="N6" s="102" t="s">
        <v>294</v>
      </c>
      <c r="O6" s="103" t="s">
        <v>295</v>
      </c>
      <c r="P6" s="103"/>
      <c r="Q6" s="108"/>
      <c r="R6" s="103"/>
      <c r="S6" s="109"/>
      <c r="T6" s="89"/>
    </row>
    <row r="7" ht="54" customHeight="1" spans="1:20">
      <c r="A7" s="18"/>
      <c r="B7" s="89"/>
      <c r="C7" s="89"/>
      <c r="D7" s="89"/>
      <c r="E7" s="89"/>
      <c r="F7" s="89"/>
      <c r="G7" s="89"/>
      <c r="H7" s="90"/>
      <c r="I7" s="90"/>
      <c r="J7" s="90"/>
      <c r="K7" s="90" t="s">
        <v>58</v>
      </c>
      <c r="L7" s="90"/>
      <c r="M7" s="90"/>
      <c r="N7" s="104"/>
      <c r="O7" s="90" t="s">
        <v>58</v>
      </c>
      <c r="P7" s="90" t="s">
        <v>65</v>
      </c>
      <c r="Q7" s="89" t="s">
        <v>66</v>
      </c>
      <c r="R7" s="90" t="s">
        <v>67</v>
      </c>
      <c r="S7" s="104" t="s">
        <v>68</v>
      </c>
      <c r="T7" s="89" t="s">
        <v>69</v>
      </c>
    </row>
    <row r="8" ht="17.25" customHeight="1" spans="1:20">
      <c r="A8" s="19">
        <v>1</v>
      </c>
      <c r="B8" s="89">
        <v>2</v>
      </c>
      <c r="C8" s="19">
        <v>3</v>
      </c>
      <c r="D8" s="19">
        <v>4</v>
      </c>
      <c r="E8" s="89">
        <v>5</v>
      </c>
      <c r="F8" s="19">
        <v>6</v>
      </c>
      <c r="G8" s="19">
        <v>7</v>
      </c>
      <c r="H8" s="89">
        <v>8</v>
      </c>
      <c r="I8" s="19">
        <v>9</v>
      </c>
      <c r="J8" s="19">
        <v>10</v>
      </c>
      <c r="K8" s="89">
        <v>11</v>
      </c>
      <c r="L8" s="19">
        <v>12</v>
      </c>
      <c r="M8" s="19">
        <v>13</v>
      </c>
      <c r="N8" s="89">
        <v>14</v>
      </c>
      <c r="O8" s="19">
        <v>15</v>
      </c>
      <c r="P8" s="19">
        <v>16</v>
      </c>
      <c r="Q8" s="89">
        <v>17</v>
      </c>
      <c r="R8" s="19">
        <v>18</v>
      </c>
      <c r="S8" s="19">
        <v>19</v>
      </c>
      <c r="T8" s="19">
        <v>20</v>
      </c>
    </row>
    <row r="9" ht="21" customHeight="1" spans="1:20">
      <c r="A9" s="91"/>
      <c r="B9" s="92"/>
      <c r="C9" s="92"/>
      <c r="D9" s="92"/>
      <c r="E9" s="92"/>
      <c r="F9" s="92"/>
      <c r="G9" s="92"/>
      <c r="H9" s="93"/>
      <c r="I9" s="93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</row>
    <row r="10" ht="21" customHeight="1" spans="1:20">
      <c r="A10" s="94" t="s">
        <v>185</v>
      </c>
      <c r="B10" s="95"/>
      <c r="C10" s="95"/>
      <c r="D10" s="95"/>
      <c r="E10" s="95"/>
      <c r="F10" s="95"/>
      <c r="G10" s="95"/>
      <c r="H10" s="96"/>
      <c r="I10" s="105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</row>
    <row r="11" customHeight="1" spans="1:1">
      <c r="A11" s="97" t="s">
        <v>305</v>
      </c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0"/>
  <sheetViews>
    <sheetView showZeros="0" topLeftCell="I1" workbookViewId="0">
      <pane ySplit="1" topLeftCell="A2" activePane="bottomLeft" state="frozen"/>
      <selection/>
      <selection pane="bottomLeft" activeCell="A3" sqref="A3:X3"/>
    </sheetView>
  </sheetViews>
  <sheetFormatPr defaultColWidth="9.14166666666667" defaultRowHeight="14.25" customHeight="1"/>
  <cols>
    <col min="1" max="1" width="37.7083333333333" customWidth="1"/>
    <col min="2" max="24" width="20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7.25" customHeight="1" spans="4:24">
      <c r="D2" s="71"/>
      <c r="W2" s="3"/>
      <c r="X2" s="3" t="s">
        <v>306</v>
      </c>
    </row>
    <row r="3" ht="41.25" customHeight="1" spans="1:24">
      <c r="A3" s="72" t="str">
        <f>"2025"&amp;"年对下转移支付预算表"</f>
        <v>2025年对下转移支付预算表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65"/>
      <c r="X3" s="65"/>
    </row>
    <row r="4" ht="18" customHeight="1" spans="1:24">
      <c r="A4" s="73" t="s">
        <v>1</v>
      </c>
      <c r="B4" s="74"/>
      <c r="C4" s="74"/>
      <c r="D4" s="74"/>
      <c r="E4" s="74"/>
      <c r="F4" s="74"/>
      <c r="G4" s="74"/>
      <c r="H4" s="75"/>
      <c r="I4" s="75"/>
      <c r="W4" s="8"/>
      <c r="X4" s="8" t="s">
        <v>2</v>
      </c>
    </row>
    <row r="5" ht="19.5" customHeight="1" spans="1:24">
      <c r="A5" s="27" t="s">
        <v>307</v>
      </c>
      <c r="B5" s="11" t="s">
        <v>202</v>
      </c>
      <c r="C5" s="12"/>
      <c r="D5" s="12"/>
      <c r="E5" s="11" t="s">
        <v>308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79"/>
      <c r="X5" s="80"/>
    </row>
    <row r="6" ht="40.5" customHeight="1" spans="1:24">
      <c r="A6" s="19"/>
      <c r="B6" s="28" t="s">
        <v>56</v>
      </c>
      <c r="C6" s="10" t="s">
        <v>59</v>
      </c>
      <c r="D6" s="76" t="s">
        <v>292</v>
      </c>
      <c r="E6" s="47" t="s">
        <v>309</v>
      </c>
      <c r="F6" s="47" t="s">
        <v>310</v>
      </c>
      <c r="G6" s="47" t="s">
        <v>311</v>
      </c>
      <c r="H6" s="47" t="s">
        <v>312</v>
      </c>
      <c r="I6" s="47" t="s">
        <v>313</v>
      </c>
      <c r="J6" s="47" t="s">
        <v>314</v>
      </c>
      <c r="K6" s="47" t="s">
        <v>315</v>
      </c>
      <c r="L6" s="47" t="s">
        <v>316</v>
      </c>
      <c r="M6" s="47" t="s">
        <v>317</v>
      </c>
      <c r="N6" s="47" t="s">
        <v>318</v>
      </c>
      <c r="O6" s="47" t="s">
        <v>319</v>
      </c>
      <c r="P6" s="47" t="s">
        <v>320</v>
      </c>
      <c r="Q6" s="47" t="s">
        <v>321</v>
      </c>
      <c r="R6" s="47" t="s">
        <v>322</v>
      </c>
      <c r="S6" s="47" t="s">
        <v>323</v>
      </c>
      <c r="T6" s="47" t="s">
        <v>324</v>
      </c>
      <c r="U6" s="47" t="s">
        <v>325</v>
      </c>
      <c r="V6" s="47" t="s">
        <v>326</v>
      </c>
      <c r="W6" s="47" t="s">
        <v>327</v>
      </c>
      <c r="X6" s="81" t="s">
        <v>328</v>
      </c>
    </row>
    <row r="7" ht="19.5" customHeight="1" spans="1:24">
      <c r="A7" s="20">
        <v>1</v>
      </c>
      <c r="B7" s="20">
        <v>2</v>
      </c>
      <c r="C7" s="20">
        <v>3</v>
      </c>
      <c r="D7" s="77">
        <v>4</v>
      </c>
      <c r="E7" s="35">
        <v>5</v>
      </c>
      <c r="F7" s="20">
        <v>6</v>
      </c>
      <c r="G7" s="20">
        <v>7</v>
      </c>
      <c r="H7" s="77">
        <v>8</v>
      </c>
      <c r="I7" s="20">
        <v>9</v>
      </c>
      <c r="J7" s="20">
        <v>10</v>
      </c>
      <c r="K7" s="20">
        <v>11</v>
      </c>
      <c r="L7" s="77">
        <v>12</v>
      </c>
      <c r="M7" s="20">
        <v>13</v>
      </c>
      <c r="N7" s="20">
        <v>14</v>
      </c>
      <c r="O7" s="20">
        <v>15</v>
      </c>
      <c r="P7" s="77">
        <v>16</v>
      </c>
      <c r="Q7" s="20">
        <v>17</v>
      </c>
      <c r="R7" s="20">
        <v>18</v>
      </c>
      <c r="S7" s="20">
        <v>19</v>
      </c>
      <c r="T7" s="77">
        <v>20</v>
      </c>
      <c r="U7" s="77">
        <v>21</v>
      </c>
      <c r="V7" s="77">
        <v>22</v>
      </c>
      <c r="W7" s="35">
        <v>23</v>
      </c>
      <c r="X7" s="35">
        <v>24</v>
      </c>
    </row>
    <row r="8" ht="19.5" customHeight="1" spans="1:24">
      <c r="A8" s="29"/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</row>
    <row r="9" ht="19.5" customHeight="1" spans="1:24">
      <c r="A9" s="68"/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</row>
    <row r="10" customHeight="1" spans="1:1">
      <c r="A10" t="s">
        <v>329</v>
      </c>
    </row>
  </sheetData>
  <mergeCells count="5">
    <mergeCell ref="A3:X3"/>
    <mergeCell ref="A4:I4"/>
    <mergeCell ref="B5:D5"/>
    <mergeCell ref="E5:X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tabSelected="1" workbookViewId="0">
      <pane ySplit="1" topLeftCell="A2" activePane="bottomLeft" state="frozen"/>
      <selection/>
      <selection pane="bottomLeft" activeCell="A3" sqref="A3:J3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6.5" customHeight="1" spans="10:10">
      <c r="J2" s="3" t="s">
        <v>330</v>
      </c>
    </row>
    <row r="3" ht="41.25" customHeight="1" spans="1:10">
      <c r="A3" s="64" t="str">
        <f>"2025"&amp;"年对下转移支付绩效目标表"</f>
        <v>2025年对下转移支付绩效目标表</v>
      </c>
      <c r="B3" s="4"/>
      <c r="C3" s="4"/>
      <c r="D3" s="4"/>
      <c r="E3" s="4"/>
      <c r="F3" s="65"/>
      <c r="G3" s="4"/>
      <c r="H3" s="65"/>
      <c r="I3" s="65"/>
      <c r="J3" s="4"/>
    </row>
    <row r="4" ht="17.25" customHeight="1" spans="1:1">
      <c r="A4" s="5" t="s">
        <v>1</v>
      </c>
    </row>
    <row r="5" ht="44.25" customHeight="1" spans="1:10">
      <c r="A5" s="66" t="s">
        <v>307</v>
      </c>
      <c r="B5" s="66" t="s">
        <v>272</v>
      </c>
      <c r="C5" s="66" t="s">
        <v>273</v>
      </c>
      <c r="D5" s="66" t="s">
        <v>274</v>
      </c>
      <c r="E5" s="66" t="s">
        <v>275</v>
      </c>
      <c r="F5" s="67" t="s">
        <v>276</v>
      </c>
      <c r="G5" s="66" t="s">
        <v>277</v>
      </c>
      <c r="H5" s="67" t="s">
        <v>278</v>
      </c>
      <c r="I5" s="67" t="s">
        <v>279</v>
      </c>
      <c r="J5" s="66" t="s">
        <v>280</v>
      </c>
    </row>
    <row r="6" ht="14.25" customHeight="1" spans="1:10">
      <c r="A6" s="66">
        <v>1</v>
      </c>
      <c r="B6" s="66">
        <v>2</v>
      </c>
      <c r="C6" s="66">
        <v>3</v>
      </c>
      <c r="D6" s="66">
        <v>4</v>
      </c>
      <c r="E6" s="66">
        <v>5</v>
      </c>
      <c r="F6" s="67">
        <v>6</v>
      </c>
      <c r="G6" s="66">
        <v>7</v>
      </c>
      <c r="H6" s="67">
        <v>8</v>
      </c>
      <c r="I6" s="67">
        <v>9</v>
      </c>
      <c r="J6" s="66">
        <v>10</v>
      </c>
    </row>
    <row r="7" ht="42" customHeight="1" spans="1:10">
      <c r="A7" s="29"/>
      <c r="B7" s="68"/>
      <c r="C7" s="68"/>
      <c r="D7" s="68"/>
      <c r="E7" s="69"/>
      <c r="F7" s="70"/>
      <c r="G7" s="69"/>
      <c r="H7" s="70"/>
      <c r="I7" s="70"/>
      <c r="J7" s="69"/>
    </row>
    <row r="8" ht="42" customHeight="1" spans="1:10">
      <c r="A8" s="29"/>
      <c r="B8" s="21"/>
      <c r="C8" s="21"/>
      <c r="D8" s="21"/>
      <c r="E8" s="29"/>
      <c r="F8" s="21"/>
      <c r="G8" s="29"/>
      <c r="H8" s="21"/>
      <c r="I8" s="21"/>
      <c r="J8" s="29"/>
    </row>
    <row r="9" customHeight="1" spans="1:1">
      <c r="A9" t="s">
        <v>331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customHeight="1" spans="1:9">
      <c r="A2" s="37" t="s">
        <v>332</v>
      </c>
      <c r="B2" s="38"/>
      <c r="C2" s="38"/>
      <c r="D2" s="39"/>
      <c r="E2" s="39"/>
      <c r="F2" s="39"/>
      <c r="G2" s="38"/>
      <c r="H2" s="38"/>
      <c r="I2" s="39"/>
    </row>
    <row r="3" ht="41.25" customHeight="1" spans="1:9">
      <c r="A3" s="40" t="str">
        <f>"2025"&amp;"年新增资产配置预算表"</f>
        <v>2025年新增资产配置预算表</v>
      </c>
      <c r="B3" s="41"/>
      <c r="C3" s="41"/>
      <c r="D3" s="42"/>
      <c r="E3" s="42"/>
      <c r="F3" s="42"/>
      <c r="G3" s="41"/>
      <c r="H3" s="41"/>
      <c r="I3" s="42"/>
    </row>
    <row r="4" customHeight="1" spans="1:9">
      <c r="A4" s="43" t="s">
        <v>1</v>
      </c>
      <c r="B4" s="44"/>
      <c r="C4" s="44"/>
      <c r="D4" s="45"/>
      <c r="F4" s="42"/>
      <c r="G4" s="41"/>
      <c r="H4" s="41"/>
      <c r="I4" s="63" t="s">
        <v>2</v>
      </c>
    </row>
    <row r="5" ht="28.5" customHeight="1" spans="1:9">
      <c r="A5" s="46" t="s">
        <v>194</v>
      </c>
      <c r="B5" s="47" t="s">
        <v>195</v>
      </c>
      <c r="C5" s="48" t="s">
        <v>333</v>
      </c>
      <c r="D5" s="46" t="s">
        <v>334</v>
      </c>
      <c r="E5" s="46" t="s">
        <v>335</v>
      </c>
      <c r="F5" s="46" t="s">
        <v>336</v>
      </c>
      <c r="G5" s="47" t="s">
        <v>337</v>
      </c>
      <c r="H5" s="35"/>
      <c r="I5" s="46"/>
    </row>
    <row r="6" ht="21" customHeight="1" spans="1:9">
      <c r="A6" s="48"/>
      <c r="B6" s="49"/>
      <c r="C6" s="49"/>
      <c r="D6" s="50"/>
      <c r="E6" s="49"/>
      <c r="F6" s="49"/>
      <c r="G6" s="47" t="s">
        <v>290</v>
      </c>
      <c r="H6" s="47" t="s">
        <v>338</v>
      </c>
      <c r="I6" s="47" t="s">
        <v>339</v>
      </c>
    </row>
    <row r="7" ht="17.25" customHeight="1" spans="1:9">
      <c r="A7" s="51" t="s">
        <v>85</v>
      </c>
      <c r="B7" s="52"/>
      <c r="C7" s="53" t="s">
        <v>86</v>
      </c>
      <c r="D7" s="51" t="s">
        <v>87</v>
      </c>
      <c r="E7" s="54" t="s">
        <v>88</v>
      </c>
      <c r="F7" s="51" t="s">
        <v>89</v>
      </c>
      <c r="G7" s="53" t="s">
        <v>90</v>
      </c>
      <c r="H7" s="55" t="s">
        <v>91</v>
      </c>
      <c r="I7" s="54" t="s">
        <v>92</v>
      </c>
    </row>
    <row r="8" ht="19.5" customHeight="1" spans="1:9">
      <c r="A8" s="56"/>
      <c r="B8" s="31"/>
      <c r="C8" s="31"/>
      <c r="D8" s="29"/>
      <c r="E8" s="21"/>
      <c r="F8" s="55"/>
      <c r="G8" s="57"/>
      <c r="H8" s="58"/>
      <c r="I8" s="58"/>
    </row>
    <row r="9" ht="19.5" customHeight="1" spans="1:9">
      <c r="A9" s="59" t="s">
        <v>56</v>
      </c>
      <c r="B9" s="60"/>
      <c r="C9" s="60"/>
      <c r="D9" s="61"/>
      <c r="E9" s="62"/>
      <c r="F9" s="62"/>
      <c r="G9" s="57"/>
      <c r="H9" s="58"/>
      <c r="I9" s="58"/>
    </row>
    <row r="10" customHeight="1" spans="1:1">
      <c r="A10" t="s">
        <v>340</v>
      </c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C19" sqref="C19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"/>
      <c r="E2" s="2"/>
      <c r="F2" s="2"/>
      <c r="G2" s="2"/>
      <c r="K2" s="3" t="s">
        <v>341</v>
      </c>
    </row>
    <row r="3" ht="41.25" customHeight="1" spans="1:11">
      <c r="A3" s="4" t="str">
        <f>"2025"&amp;"年上级转移支付补助项目支出预算表"</f>
        <v>2025年上级转移支付补助项目支出预算表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customHeight="1" spans="1:11">
      <c r="A4" s="5" t="s">
        <v>1</v>
      </c>
      <c r="B4" s="6"/>
      <c r="C4" s="6"/>
      <c r="D4" s="6"/>
      <c r="E4" s="6"/>
      <c r="F4" s="6"/>
      <c r="G4" s="6"/>
      <c r="H4" s="7"/>
      <c r="I4" s="7"/>
      <c r="J4" s="7"/>
      <c r="K4" s="8" t="s">
        <v>2</v>
      </c>
    </row>
    <row r="5" ht="21.75" customHeight="1" spans="1:11">
      <c r="A5" s="9" t="s">
        <v>264</v>
      </c>
      <c r="B5" s="9" t="s">
        <v>197</v>
      </c>
      <c r="C5" s="9" t="s">
        <v>265</v>
      </c>
      <c r="D5" s="10" t="s">
        <v>198</v>
      </c>
      <c r="E5" s="10" t="s">
        <v>199</v>
      </c>
      <c r="F5" s="10" t="s">
        <v>266</v>
      </c>
      <c r="G5" s="10" t="s">
        <v>267</v>
      </c>
      <c r="H5" s="27" t="s">
        <v>56</v>
      </c>
      <c r="I5" s="11" t="s">
        <v>342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28"/>
      <c r="I6" s="10" t="s">
        <v>59</v>
      </c>
      <c r="J6" s="10" t="s">
        <v>60</v>
      </c>
      <c r="K6" s="10" t="s">
        <v>61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58</v>
      </c>
      <c r="J7" s="18"/>
      <c r="K7" s="18"/>
    </row>
    <row r="8" ht="1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35">
        <v>10</v>
      </c>
      <c r="K8" s="35">
        <v>11</v>
      </c>
    </row>
    <row r="9" ht="18.75" customHeight="1" spans="1:11">
      <c r="A9" s="29"/>
      <c r="B9" s="21"/>
      <c r="C9" s="29"/>
      <c r="D9" s="29"/>
      <c r="E9" s="29"/>
      <c r="F9" s="29"/>
      <c r="G9" s="29"/>
      <c r="H9" s="30"/>
      <c r="I9" s="36"/>
      <c r="J9" s="36"/>
      <c r="K9" s="30"/>
    </row>
    <row r="10" ht="18.75" customHeight="1" spans="1:11">
      <c r="A10" s="31"/>
      <c r="B10" s="21"/>
      <c r="C10" s="21"/>
      <c r="D10" s="21"/>
      <c r="E10" s="21"/>
      <c r="F10" s="21"/>
      <c r="G10" s="21"/>
      <c r="H10" s="23"/>
      <c r="I10" s="23"/>
      <c r="J10" s="23"/>
      <c r="K10" s="30"/>
    </row>
    <row r="11" ht="18.75" customHeight="1" spans="1:11">
      <c r="A11" s="32" t="s">
        <v>185</v>
      </c>
      <c r="B11" s="33"/>
      <c r="C11" s="33"/>
      <c r="D11" s="33"/>
      <c r="E11" s="33"/>
      <c r="F11" s="33"/>
      <c r="G11" s="34"/>
      <c r="H11" s="23"/>
      <c r="I11" s="23"/>
      <c r="J11" s="23"/>
      <c r="K11" s="30"/>
    </row>
    <row r="12" customHeight="1" spans="1:1">
      <c r="A12" t="s">
        <v>343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2"/>
  <sheetViews>
    <sheetView showZeros="0" workbookViewId="0">
      <pane ySplit="1" topLeftCell="A2" activePane="bottomLeft" state="frozen"/>
      <selection/>
      <selection pane="bottomLeft" activeCell="F25" sqref="F25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344</v>
      </c>
    </row>
    <row r="3" ht="41.25" customHeight="1" spans="1:7">
      <c r="A3" s="4" t="str">
        <f>"2025"&amp;"年部门项目中期规划预算表"</f>
        <v>2025年部门项目中期规划预算表</v>
      </c>
      <c r="B3" s="4"/>
      <c r="C3" s="4"/>
      <c r="D3" s="4"/>
      <c r="E3" s="4"/>
      <c r="F3" s="4"/>
      <c r="G3" s="4"/>
    </row>
    <row r="4" ht="13.5" customHeight="1" spans="1:7">
      <c r="A4" s="5" t="s">
        <v>1</v>
      </c>
      <c r="B4" s="6"/>
      <c r="C4" s="6"/>
      <c r="D4" s="6"/>
      <c r="E4" s="7"/>
      <c r="F4" s="7"/>
      <c r="G4" s="8" t="s">
        <v>2</v>
      </c>
    </row>
    <row r="5" ht="21.75" customHeight="1" spans="1:7">
      <c r="A5" s="9" t="s">
        <v>265</v>
      </c>
      <c r="B5" s="9" t="s">
        <v>264</v>
      </c>
      <c r="C5" s="9" t="s">
        <v>197</v>
      </c>
      <c r="D5" s="10" t="s">
        <v>345</v>
      </c>
      <c r="E5" s="11" t="s">
        <v>59</v>
      </c>
      <c r="F5" s="12"/>
      <c r="G5" s="13"/>
    </row>
    <row r="6" ht="21.75" customHeight="1" spans="1:7">
      <c r="A6" s="14"/>
      <c r="B6" s="14"/>
      <c r="C6" s="14"/>
      <c r="D6" s="15"/>
      <c r="E6" s="16" t="str">
        <f>"2025"&amp;"年"</f>
        <v>2025年</v>
      </c>
      <c r="F6" s="10" t="str">
        <f>("2025"+1)&amp;"年"</f>
        <v>2026年</v>
      </c>
      <c r="G6" s="10" t="str">
        <f>("2025"+2)&amp;"年"</f>
        <v>2027年</v>
      </c>
    </row>
    <row r="7" ht="40.5" customHeight="1" spans="1:7">
      <c r="A7" s="17"/>
      <c r="B7" s="17"/>
      <c r="C7" s="17"/>
      <c r="D7" s="18"/>
      <c r="E7" s="19"/>
      <c r="F7" s="18" t="s">
        <v>58</v>
      </c>
      <c r="G7" s="18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17.25" customHeight="1" spans="1:7">
      <c r="A9" s="21"/>
      <c r="B9" s="22"/>
      <c r="C9" s="22"/>
      <c r="D9" s="21"/>
      <c r="E9" s="23"/>
      <c r="F9" s="23"/>
      <c r="G9" s="23"/>
    </row>
    <row r="10" ht="18.75" customHeight="1" spans="1:7">
      <c r="A10" s="21"/>
      <c r="B10" s="21"/>
      <c r="C10" s="21"/>
      <c r="D10" s="21"/>
      <c r="E10" s="23"/>
      <c r="F10" s="23"/>
      <c r="G10" s="23"/>
    </row>
    <row r="11" ht="18.75" customHeight="1" spans="1:7">
      <c r="A11" s="24" t="s">
        <v>56</v>
      </c>
      <c r="B11" s="25" t="s">
        <v>346</v>
      </c>
      <c r="C11" s="25"/>
      <c r="D11" s="26"/>
      <c r="E11" s="23"/>
      <c r="F11" s="23"/>
      <c r="G11" s="23"/>
    </row>
    <row r="12" customHeight="1" spans="1:1">
      <c r="A12" t="s">
        <v>347</v>
      </c>
    </row>
  </sheetData>
  <mergeCells count="11">
    <mergeCell ref="A3:G3"/>
    <mergeCell ref="A4:D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1"/>
  <sheetViews>
    <sheetView showGridLines="0" showZeros="0" workbookViewId="0">
      <pane ySplit="1" topLeftCell="A2" activePane="bottomLeft" state="frozen"/>
      <selection/>
      <selection pane="bottomLeft" activeCell="E9" sqref="E9:E11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25" customHeight="1" spans="1:1">
      <c r="A2" s="63" t="s">
        <v>53</v>
      </c>
    </row>
    <row r="3" ht="41.25" customHeight="1" spans="1:1">
      <c r="A3" s="40" t="str">
        <f>"2025"&amp;"年部门收入预算表"</f>
        <v>2025年部门收入预算表</v>
      </c>
    </row>
    <row r="4" ht="17.25" customHeight="1" spans="1:19">
      <c r="A4" s="43" t="s">
        <v>1</v>
      </c>
      <c r="B4" s="200"/>
      <c r="S4" s="45" t="s">
        <v>2</v>
      </c>
    </row>
    <row r="5" ht="21.75" customHeight="1" spans="1:19">
      <c r="A5" s="223" t="s">
        <v>54</v>
      </c>
      <c r="B5" s="224" t="s">
        <v>55</v>
      </c>
      <c r="C5" s="224" t="s">
        <v>56</v>
      </c>
      <c r="D5" s="225" t="s">
        <v>57</v>
      </c>
      <c r="E5" s="225"/>
      <c r="F5" s="225"/>
      <c r="G5" s="225"/>
      <c r="H5" s="225"/>
      <c r="I5" s="130"/>
      <c r="J5" s="225"/>
      <c r="K5" s="225"/>
      <c r="L5" s="225"/>
      <c r="M5" s="225"/>
      <c r="N5" s="232"/>
      <c r="O5" s="225" t="s">
        <v>46</v>
      </c>
      <c r="P5" s="225"/>
      <c r="Q5" s="225"/>
      <c r="R5" s="225"/>
      <c r="S5" s="232"/>
    </row>
    <row r="6" ht="27" customHeight="1" spans="1:19">
      <c r="A6" s="226"/>
      <c r="B6" s="227"/>
      <c r="C6" s="227"/>
      <c r="D6" s="227" t="s">
        <v>58</v>
      </c>
      <c r="E6" s="227" t="s">
        <v>59</v>
      </c>
      <c r="F6" s="227" t="s">
        <v>60</v>
      </c>
      <c r="G6" s="227" t="s">
        <v>61</v>
      </c>
      <c r="H6" s="227" t="s">
        <v>62</v>
      </c>
      <c r="I6" s="233" t="s">
        <v>63</v>
      </c>
      <c r="J6" s="234"/>
      <c r="K6" s="234"/>
      <c r="L6" s="234"/>
      <c r="M6" s="234"/>
      <c r="N6" s="235"/>
      <c r="O6" s="227" t="s">
        <v>58</v>
      </c>
      <c r="P6" s="227" t="s">
        <v>59</v>
      </c>
      <c r="Q6" s="227" t="s">
        <v>60</v>
      </c>
      <c r="R6" s="227" t="s">
        <v>61</v>
      </c>
      <c r="S6" s="227" t="s">
        <v>64</v>
      </c>
    </row>
    <row r="7" ht="30" customHeight="1" spans="1:19">
      <c r="A7" s="228"/>
      <c r="B7" s="105"/>
      <c r="C7" s="114"/>
      <c r="D7" s="114"/>
      <c r="E7" s="114"/>
      <c r="F7" s="114"/>
      <c r="G7" s="114"/>
      <c r="H7" s="114"/>
      <c r="I7" s="70" t="s">
        <v>58</v>
      </c>
      <c r="J7" s="235" t="s">
        <v>65</v>
      </c>
      <c r="K7" s="235" t="s">
        <v>66</v>
      </c>
      <c r="L7" s="235" t="s">
        <v>67</v>
      </c>
      <c r="M7" s="235" t="s">
        <v>68</v>
      </c>
      <c r="N7" s="235" t="s">
        <v>69</v>
      </c>
      <c r="O7" s="236"/>
      <c r="P7" s="236"/>
      <c r="Q7" s="236"/>
      <c r="R7" s="236"/>
      <c r="S7" s="114"/>
    </row>
    <row r="8" ht="15" customHeight="1" spans="1:19">
      <c r="A8" s="229">
        <v>1</v>
      </c>
      <c r="B8" s="229">
        <v>2</v>
      </c>
      <c r="C8" s="229">
        <v>3</v>
      </c>
      <c r="D8" s="229">
        <v>4</v>
      </c>
      <c r="E8" s="229">
        <v>5</v>
      </c>
      <c r="F8" s="229">
        <v>6</v>
      </c>
      <c r="G8" s="229">
        <v>7</v>
      </c>
      <c r="H8" s="229">
        <v>8</v>
      </c>
      <c r="I8" s="70">
        <v>9</v>
      </c>
      <c r="J8" s="229">
        <v>10</v>
      </c>
      <c r="K8" s="229">
        <v>11</v>
      </c>
      <c r="L8" s="229">
        <v>12</v>
      </c>
      <c r="M8" s="229">
        <v>13</v>
      </c>
      <c r="N8" s="229">
        <v>14</v>
      </c>
      <c r="O8" s="229">
        <v>15</v>
      </c>
      <c r="P8" s="229">
        <v>16</v>
      </c>
      <c r="Q8" s="229">
        <v>17</v>
      </c>
      <c r="R8" s="229">
        <v>18</v>
      </c>
      <c r="S8" s="229">
        <v>19</v>
      </c>
    </row>
    <row r="9" ht="18" customHeight="1" spans="1:19">
      <c r="A9" s="230" t="s">
        <v>70</v>
      </c>
      <c r="B9" s="230" t="s">
        <v>71</v>
      </c>
      <c r="C9" s="78">
        <v>2038577.23</v>
      </c>
      <c r="D9" s="78">
        <v>2038577.23</v>
      </c>
      <c r="E9" s="78">
        <v>2038577.23</v>
      </c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</row>
    <row r="10" ht="18" customHeight="1" spans="1:19">
      <c r="A10" s="230" t="s">
        <v>72</v>
      </c>
      <c r="B10" s="230" t="s">
        <v>73</v>
      </c>
      <c r="C10" s="78">
        <v>2038577.23</v>
      </c>
      <c r="D10" s="78">
        <v>2038577.23</v>
      </c>
      <c r="E10" s="78">
        <v>2038577.23</v>
      </c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</row>
    <row r="11" ht="18" customHeight="1" spans="1:19">
      <c r="A11" s="48" t="s">
        <v>56</v>
      </c>
      <c r="B11" s="231"/>
      <c r="C11" s="78">
        <v>2038577.23</v>
      </c>
      <c r="D11" s="78">
        <v>2038577.23</v>
      </c>
      <c r="E11" s="78">
        <v>2038577.23</v>
      </c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</row>
  </sheetData>
  <mergeCells count="20">
    <mergeCell ref="A2:S2"/>
    <mergeCell ref="A3:S3"/>
    <mergeCell ref="A4:B4"/>
    <mergeCell ref="D5:N5"/>
    <mergeCell ref="O5:S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4"/>
  <sheetViews>
    <sheetView showGridLines="0" showZeros="0" workbookViewId="0">
      <pane ySplit="1" topLeftCell="A2" activePane="bottomLeft" state="frozen"/>
      <selection/>
      <selection pane="bottomLeft" activeCell="A4" sqref="A4:B4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25" customHeight="1" spans="1:1">
      <c r="A2" s="45" t="s">
        <v>74</v>
      </c>
    </row>
    <row r="3" ht="41.25" customHeight="1" spans="1:1">
      <c r="A3" s="40" t="str">
        <f>"2025"&amp;"年部门支出预算表"</f>
        <v>2025年部门支出预算表</v>
      </c>
    </row>
    <row r="4" ht="17.25" customHeight="1" spans="1:15">
      <c r="A4" s="43" t="s">
        <v>1</v>
      </c>
      <c r="O4" s="45" t="s">
        <v>2</v>
      </c>
    </row>
    <row r="5" ht="27" customHeight="1" spans="1:15">
      <c r="A5" s="208" t="s">
        <v>75</v>
      </c>
      <c r="B5" s="208" t="s">
        <v>76</v>
      </c>
      <c r="C5" s="208" t="s">
        <v>56</v>
      </c>
      <c r="D5" s="209" t="s">
        <v>59</v>
      </c>
      <c r="E5" s="210"/>
      <c r="F5" s="211"/>
      <c r="G5" s="212" t="s">
        <v>60</v>
      </c>
      <c r="H5" s="212" t="s">
        <v>61</v>
      </c>
      <c r="I5" s="212" t="s">
        <v>77</v>
      </c>
      <c r="J5" s="209" t="s">
        <v>63</v>
      </c>
      <c r="K5" s="210"/>
      <c r="L5" s="210"/>
      <c r="M5" s="210"/>
      <c r="N5" s="220"/>
      <c r="O5" s="221"/>
    </row>
    <row r="6" ht="42" customHeight="1" spans="1:15">
      <c r="A6" s="213"/>
      <c r="B6" s="213"/>
      <c r="C6" s="214"/>
      <c r="D6" s="215" t="s">
        <v>58</v>
      </c>
      <c r="E6" s="215" t="s">
        <v>78</v>
      </c>
      <c r="F6" s="215" t="s">
        <v>79</v>
      </c>
      <c r="G6" s="214"/>
      <c r="H6" s="214"/>
      <c r="I6" s="222"/>
      <c r="J6" s="215" t="s">
        <v>58</v>
      </c>
      <c r="K6" s="201" t="s">
        <v>80</v>
      </c>
      <c r="L6" s="201" t="s">
        <v>81</v>
      </c>
      <c r="M6" s="201" t="s">
        <v>82</v>
      </c>
      <c r="N6" s="201" t="s">
        <v>83</v>
      </c>
      <c r="O6" s="201" t="s">
        <v>84</v>
      </c>
    </row>
    <row r="7" ht="18" customHeight="1" spans="1:15">
      <c r="A7" s="51" t="s">
        <v>85</v>
      </c>
      <c r="B7" s="51" t="s">
        <v>86</v>
      </c>
      <c r="C7" s="51" t="s">
        <v>87</v>
      </c>
      <c r="D7" s="55" t="s">
        <v>88</v>
      </c>
      <c r="E7" s="55" t="s">
        <v>89</v>
      </c>
      <c r="F7" s="55" t="s">
        <v>90</v>
      </c>
      <c r="G7" s="55" t="s">
        <v>91</v>
      </c>
      <c r="H7" s="55" t="s">
        <v>92</v>
      </c>
      <c r="I7" s="55" t="s">
        <v>93</v>
      </c>
      <c r="J7" s="55" t="s">
        <v>94</v>
      </c>
      <c r="K7" s="55" t="s">
        <v>95</v>
      </c>
      <c r="L7" s="55" t="s">
        <v>96</v>
      </c>
      <c r="M7" s="55" t="s">
        <v>97</v>
      </c>
      <c r="N7" s="51" t="s">
        <v>98</v>
      </c>
      <c r="O7" s="55" t="s">
        <v>99</v>
      </c>
    </row>
    <row r="8" ht="21" customHeight="1" spans="1:15">
      <c r="A8" s="216" t="s">
        <v>100</v>
      </c>
      <c r="B8" s="216" t="s">
        <v>101</v>
      </c>
      <c r="C8" s="195">
        <v>1509433</v>
      </c>
      <c r="D8" s="195">
        <v>1509433</v>
      </c>
      <c r="E8" s="195">
        <v>1509433</v>
      </c>
      <c r="F8" s="78"/>
      <c r="G8" s="78"/>
      <c r="H8" s="78"/>
      <c r="I8" s="78"/>
      <c r="J8" s="78"/>
      <c r="K8" s="78"/>
      <c r="L8" s="78"/>
      <c r="M8" s="78"/>
      <c r="N8" s="78"/>
      <c r="O8" s="78"/>
    </row>
    <row r="9" ht="21" customHeight="1" spans="1:15">
      <c r="A9" s="217" t="s">
        <v>102</v>
      </c>
      <c r="B9" s="217" t="s">
        <v>103</v>
      </c>
      <c r="C9" s="195">
        <v>1509433</v>
      </c>
      <c r="D9" s="195">
        <v>1509433</v>
      </c>
      <c r="E9" s="195">
        <v>1509433</v>
      </c>
      <c r="F9" s="78"/>
      <c r="G9" s="78"/>
      <c r="H9" s="78"/>
      <c r="I9" s="78"/>
      <c r="J9" s="78"/>
      <c r="K9" s="78"/>
      <c r="L9" s="78"/>
      <c r="M9" s="78"/>
      <c r="N9" s="78"/>
      <c r="O9" s="78"/>
    </row>
    <row r="10" ht="21" customHeight="1" spans="1:15">
      <c r="A10" s="218" t="s">
        <v>104</v>
      </c>
      <c r="B10" s="218" t="s">
        <v>105</v>
      </c>
      <c r="C10" s="195">
        <v>674230</v>
      </c>
      <c r="D10" s="195">
        <v>674230</v>
      </c>
      <c r="E10" s="195">
        <v>674230</v>
      </c>
      <c r="F10" s="78"/>
      <c r="G10" s="78"/>
      <c r="H10" s="78"/>
      <c r="I10" s="78"/>
      <c r="J10" s="78"/>
      <c r="K10" s="78"/>
      <c r="L10" s="78"/>
      <c r="M10" s="78"/>
      <c r="N10" s="78"/>
      <c r="O10" s="78"/>
    </row>
    <row r="11" ht="21" customHeight="1" spans="1:15">
      <c r="A11" s="218" t="s">
        <v>106</v>
      </c>
      <c r="B11" s="218" t="s">
        <v>107</v>
      </c>
      <c r="C11" s="195">
        <v>835203</v>
      </c>
      <c r="D11" s="195">
        <v>835203</v>
      </c>
      <c r="E11" s="195">
        <v>835203</v>
      </c>
      <c r="F11" s="78"/>
      <c r="G11" s="78"/>
      <c r="H11" s="78"/>
      <c r="I11" s="78"/>
      <c r="J11" s="78"/>
      <c r="K11" s="78"/>
      <c r="L11" s="78"/>
      <c r="M11" s="78"/>
      <c r="N11" s="78"/>
      <c r="O11" s="78"/>
    </row>
    <row r="12" ht="21" customHeight="1" spans="1:15">
      <c r="A12" s="216" t="s">
        <v>108</v>
      </c>
      <c r="B12" s="216" t="s">
        <v>109</v>
      </c>
      <c r="C12" s="195">
        <v>202133.28</v>
      </c>
      <c r="D12" s="195">
        <v>202133.28</v>
      </c>
      <c r="E12" s="195">
        <v>202133.28</v>
      </c>
      <c r="F12" s="78"/>
      <c r="G12" s="78"/>
      <c r="H12" s="78"/>
      <c r="I12" s="78"/>
      <c r="J12" s="78"/>
      <c r="K12" s="78"/>
      <c r="L12" s="78"/>
      <c r="M12" s="78"/>
      <c r="N12" s="78"/>
      <c r="O12" s="78"/>
    </row>
    <row r="13" ht="21" customHeight="1" spans="1:15">
      <c r="A13" s="217" t="s">
        <v>110</v>
      </c>
      <c r="B13" s="217" t="s">
        <v>111</v>
      </c>
      <c r="C13" s="195">
        <v>202133.28</v>
      </c>
      <c r="D13" s="195">
        <v>202133.28</v>
      </c>
      <c r="E13" s="195">
        <v>202133.28</v>
      </c>
      <c r="F13" s="78"/>
      <c r="G13" s="78"/>
      <c r="H13" s="78"/>
      <c r="I13" s="78"/>
      <c r="J13" s="78"/>
      <c r="K13" s="78"/>
      <c r="L13" s="78"/>
      <c r="M13" s="78"/>
      <c r="N13" s="78"/>
      <c r="O13" s="78"/>
    </row>
    <row r="14" ht="21" customHeight="1" spans="1:15">
      <c r="A14" s="218" t="s">
        <v>112</v>
      </c>
      <c r="B14" s="218" t="s">
        <v>113</v>
      </c>
      <c r="C14" s="195">
        <v>202133.28</v>
      </c>
      <c r="D14" s="195">
        <v>202133.28</v>
      </c>
      <c r="E14" s="195">
        <v>202133.28</v>
      </c>
      <c r="F14" s="78"/>
      <c r="G14" s="78"/>
      <c r="H14" s="78"/>
      <c r="I14" s="78"/>
      <c r="J14" s="78"/>
      <c r="K14" s="78"/>
      <c r="L14" s="78"/>
      <c r="M14" s="78"/>
      <c r="N14" s="78"/>
      <c r="O14" s="78"/>
    </row>
    <row r="15" ht="21" customHeight="1" spans="1:15">
      <c r="A15" s="216" t="s">
        <v>114</v>
      </c>
      <c r="B15" s="216" t="s">
        <v>115</v>
      </c>
      <c r="C15" s="195">
        <v>175410.95</v>
      </c>
      <c r="D15" s="195">
        <v>175410.95</v>
      </c>
      <c r="E15" s="195">
        <v>175410.95</v>
      </c>
      <c r="F15" s="78"/>
      <c r="G15" s="78"/>
      <c r="H15" s="78"/>
      <c r="I15" s="78"/>
      <c r="J15" s="78"/>
      <c r="K15" s="78"/>
      <c r="L15" s="78"/>
      <c r="M15" s="78"/>
      <c r="N15" s="78"/>
      <c r="O15" s="78"/>
    </row>
    <row r="16" ht="21" customHeight="1" spans="1:15">
      <c r="A16" s="217" t="s">
        <v>116</v>
      </c>
      <c r="B16" s="217" t="s">
        <v>117</v>
      </c>
      <c r="C16" s="195">
        <v>175410.95</v>
      </c>
      <c r="D16" s="195">
        <v>175410.95</v>
      </c>
      <c r="E16" s="195">
        <v>175410.95</v>
      </c>
      <c r="F16" s="78"/>
      <c r="G16" s="78"/>
      <c r="H16" s="78"/>
      <c r="I16" s="78"/>
      <c r="J16" s="78"/>
      <c r="K16" s="78"/>
      <c r="L16" s="78"/>
      <c r="M16" s="78"/>
      <c r="N16" s="78"/>
      <c r="O16" s="78"/>
    </row>
    <row r="17" ht="21" customHeight="1" spans="1:15">
      <c r="A17" s="218" t="s">
        <v>118</v>
      </c>
      <c r="B17" s="218" t="s">
        <v>119</v>
      </c>
      <c r="C17" s="195">
        <v>45666.07</v>
      </c>
      <c r="D17" s="195">
        <v>45666.07</v>
      </c>
      <c r="E17" s="195">
        <v>45666.07</v>
      </c>
      <c r="F17" s="78"/>
      <c r="G17" s="78"/>
      <c r="H17" s="78"/>
      <c r="I17" s="78"/>
      <c r="J17" s="78"/>
      <c r="K17" s="78"/>
      <c r="L17" s="78"/>
      <c r="M17" s="78"/>
      <c r="N17" s="78"/>
      <c r="O17" s="78"/>
    </row>
    <row r="18" ht="21" customHeight="1" spans="1:15">
      <c r="A18" s="218" t="s">
        <v>120</v>
      </c>
      <c r="B18" s="218" t="s">
        <v>121</v>
      </c>
      <c r="C18" s="195">
        <v>60858.23</v>
      </c>
      <c r="D18" s="195">
        <v>60858.23</v>
      </c>
      <c r="E18" s="195">
        <v>60858.23</v>
      </c>
      <c r="F18" s="78"/>
      <c r="G18" s="78"/>
      <c r="H18" s="78"/>
      <c r="I18" s="78"/>
      <c r="J18" s="78"/>
      <c r="K18" s="78"/>
      <c r="L18" s="78"/>
      <c r="M18" s="78"/>
      <c r="N18" s="78"/>
      <c r="O18" s="78"/>
    </row>
    <row r="19" ht="21" customHeight="1" spans="1:15">
      <c r="A19" s="218" t="s">
        <v>122</v>
      </c>
      <c r="B19" s="218" t="s">
        <v>123</v>
      </c>
      <c r="C19" s="195">
        <v>63166.65</v>
      </c>
      <c r="D19" s="195">
        <v>63166.65</v>
      </c>
      <c r="E19" s="195">
        <v>63166.65</v>
      </c>
      <c r="F19" s="78"/>
      <c r="G19" s="78"/>
      <c r="H19" s="78"/>
      <c r="I19" s="78"/>
      <c r="J19" s="78"/>
      <c r="K19" s="78"/>
      <c r="L19" s="78"/>
      <c r="M19" s="78"/>
      <c r="N19" s="78"/>
      <c r="O19" s="78"/>
    </row>
    <row r="20" ht="21" customHeight="1" spans="1:15">
      <c r="A20" s="218" t="s">
        <v>124</v>
      </c>
      <c r="B20" s="218" t="s">
        <v>125</v>
      </c>
      <c r="C20" s="195">
        <v>5720</v>
      </c>
      <c r="D20" s="195">
        <v>5720</v>
      </c>
      <c r="E20" s="195">
        <v>5720</v>
      </c>
      <c r="F20" s="78"/>
      <c r="G20" s="78"/>
      <c r="H20" s="78"/>
      <c r="I20" s="78"/>
      <c r="J20" s="78"/>
      <c r="K20" s="78"/>
      <c r="L20" s="78"/>
      <c r="M20" s="78"/>
      <c r="N20" s="78"/>
      <c r="O20" s="78"/>
    </row>
    <row r="21" ht="21" customHeight="1" spans="1:15">
      <c r="A21" s="216" t="s">
        <v>126</v>
      </c>
      <c r="B21" s="216" t="s">
        <v>127</v>
      </c>
      <c r="C21" s="195">
        <v>151600</v>
      </c>
      <c r="D21" s="195">
        <v>151600</v>
      </c>
      <c r="E21" s="195">
        <v>151600</v>
      </c>
      <c r="F21" s="78"/>
      <c r="G21" s="78"/>
      <c r="H21" s="78"/>
      <c r="I21" s="78"/>
      <c r="J21" s="78"/>
      <c r="K21" s="78"/>
      <c r="L21" s="78"/>
      <c r="M21" s="78"/>
      <c r="N21" s="78"/>
      <c r="O21" s="78"/>
    </row>
    <row r="22" ht="21" customHeight="1" spans="1:15">
      <c r="A22" s="217" t="s">
        <v>128</v>
      </c>
      <c r="B22" s="217" t="s">
        <v>129</v>
      </c>
      <c r="C22" s="195">
        <v>151600</v>
      </c>
      <c r="D22" s="195">
        <v>151600</v>
      </c>
      <c r="E22" s="195">
        <v>151600</v>
      </c>
      <c r="F22" s="78"/>
      <c r="G22" s="78"/>
      <c r="H22" s="78"/>
      <c r="I22" s="78"/>
      <c r="J22" s="78"/>
      <c r="K22" s="78"/>
      <c r="L22" s="78"/>
      <c r="M22" s="78"/>
      <c r="N22" s="78"/>
      <c r="O22" s="78"/>
    </row>
    <row r="23" ht="21" customHeight="1" spans="1:15">
      <c r="A23" s="218" t="s">
        <v>130</v>
      </c>
      <c r="B23" s="218" t="s">
        <v>131</v>
      </c>
      <c r="C23" s="195">
        <v>151600</v>
      </c>
      <c r="D23" s="195">
        <v>151600</v>
      </c>
      <c r="E23" s="195">
        <v>151600</v>
      </c>
      <c r="F23" s="78"/>
      <c r="G23" s="78"/>
      <c r="H23" s="78"/>
      <c r="I23" s="78"/>
      <c r="J23" s="78"/>
      <c r="K23" s="78"/>
      <c r="L23" s="78"/>
      <c r="M23" s="78"/>
      <c r="N23" s="78"/>
      <c r="O23" s="78"/>
    </row>
    <row r="24" ht="21" customHeight="1" spans="1:15">
      <c r="A24" s="219" t="s">
        <v>132</v>
      </c>
      <c r="B24" s="219"/>
      <c r="C24" s="195">
        <v>2038577.23</v>
      </c>
      <c r="D24" s="195">
        <v>2038577.23</v>
      </c>
      <c r="E24" s="195">
        <v>2038577.23</v>
      </c>
      <c r="F24" s="78"/>
      <c r="G24" s="78"/>
      <c r="H24" s="78"/>
      <c r="I24" s="78"/>
      <c r="J24" s="78"/>
      <c r="K24" s="78"/>
      <c r="L24" s="78"/>
      <c r="M24" s="78"/>
      <c r="N24" s="78"/>
      <c r="O24" s="78"/>
    </row>
  </sheetData>
  <mergeCells count="12">
    <mergeCell ref="A2:O2"/>
    <mergeCell ref="A3:O3"/>
    <mergeCell ref="A4:B4"/>
    <mergeCell ref="D5:F5"/>
    <mergeCell ref="J5:O5"/>
    <mergeCell ref="A24:B24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5" activePane="bottomLeft" state="frozen"/>
      <selection/>
      <selection pane="bottomLeft" activeCell="A15" sqref="$A15:$XFD15"/>
    </sheetView>
  </sheetViews>
  <sheetFormatPr defaultColWidth="8.575" defaultRowHeight="12.75" customHeight="1" outlineLevelCol="3"/>
  <cols>
    <col min="1" max="4" width="35.575" customWidth="1"/>
  </cols>
  <sheetData>
    <row r="1" customHeight="1" spans="1:4">
      <c r="A1" s="1"/>
      <c r="B1" s="1"/>
      <c r="C1" s="1"/>
      <c r="D1" s="1"/>
    </row>
    <row r="2" ht="15" customHeight="1" spans="1:4">
      <c r="A2" s="41"/>
      <c r="B2" s="45"/>
      <c r="C2" s="45"/>
      <c r="D2" s="45" t="s">
        <v>133</v>
      </c>
    </row>
    <row r="3" ht="41.25" customHeight="1" spans="1:1">
      <c r="A3" s="40" t="str">
        <f>"2025"&amp;"年部门财政拨款收支预算总表"</f>
        <v>2025年部门财政拨款收支预算总表</v>
      </c>
    </row>
    <row r="4" ht="17.25" customHeight="1" spans="1:4">
      <c r="A4" s="43" t="s">
        <v>1</v>
      </c>
      <c r="B4" s="200"/>
      <c r="D4" s="45" t="s">
        <v>2</v>
      </c>
    </row>
    <row r="5" ht="17.25" customHeight="1" spans="1:4">
      <c r="A5" s="201" t="s">
        <v>3</v>
      </c>
      <c r="B5" s="202"/>
      <c r="C5" s="201" t="s">
        <v>4</v>
      </c>
      <c r="D5" s="202"/>
    </row>
    <row r="6" ht="18.75" customHeight="1" spans="1:4">
      <c r="A6" s="201" t="s">
        <v>5</v>
      </c>
      <c r="B6" s="201" t="s">
        <v>6</v>
      </c>
      <c r="C6" s="201" t="s">
        <v>7</v>
      </c>
      <c r="D6" s="201" t="s">
        <v>6</v>
      </c>
    </row>
    <row r="7" ht="16.5" customHeight="1" spans="1:4">
      <c r="A7" s="203" t="s">
        <v>134</v>
      </c>
      <c r="B7" s="78"/>
      <c r="C7" s="203" t="s">
        <v>135</v>
      </c>
      <c r="D7" s="78"/>
    </row>
    <row r="8" ht="16.5" customHeight="1" spans="1:4">
      <c r="A8" s="203" t="s">
        <v>136</v>
      </c>
      <c r="B8" s="78">
        <v>2038577.23</v>
      </c>
      <c r="C8" s="203" t="s">
        <v>137</v>
      </c>
      <c r="D8" s="78">
        <v>1509433</v>
      </c>
    </row>
    <row r="9" ht="16.5" customHeight="1" spans="1:4">
      <c r="A9" s="203" t="s">
        <v>138</v>
      </c>
      <c r="B9" s="78"/>
      <c r="C9" s="203" t="s">
        <v>139</v>
      </c>
      <c r="D9" s="78"/>
    </row>
    <row r="10" ht="16.5" customHeight="1" spans="1:4">
      <c r="A10" s="203" t="s">
        <v>140</v>
      </c>
      <c r="B10" s="78"/>
      <c r="C10" s="203" t="s">
        <v>141</v>
      </c>
      <c r="D10" s="78"/>
    </row>
    <row r="11" ht="16.5" customHeight="1" spans="1:4">
      <c r="A11" s="203" t="s">
        <v>142</v>
      </c>
      <c r="B11" s="78"/>
      <c r="C11" s="203" t="s">
        <v>143</v>
      </c>
      <c r="D11" s="78"/>
    </row>
    <row r="12" ht="16.5" customHeight="1" spans="1:4">
      <c r="A12" s="203" t="s">
        <v>136</v>
      </c>
      <c r="B12" s="78"/>
      <c r="C12" s="203" t="s">
        <v>144</v>
      </c>
      <c r="D12" s="78"/>
    </row>
    <row r="13" ht="16.5" customHeight="1" spans="1:4">
      <c r="A13" s="204" t="s">
        <v>138</v>
      </c>
      <c r="B13" s="78"/>
      <c r="C13" s="68" t="s">
        <v>145</v>
      </c>
      <c r="D13" s="78"/>
    </row>
    <row r="14" ht="16.5" customHeight="1" spans="1:4">
      <c r="A14" s="204" t="s">
        <v>140</v>
      </c>
      <c r="B14" s="78"/>
      <c r="C14" s="68" t="s">
        <v>146</v>
      </c>
      <c r="D14" s="78"/>
    </row>
    <row r="15" ht="16.5" customHeight="1" spans="1:4">
      <c r="A15" s="205"/>
      <c r="B15" s="78"/>
      <c r="C15" s="68" t="s">
        <v>147</v>
      </c>
      <c r="D15" s="78">
        <v>202133.28</v>
      </c>
    </row>
    <row r="16" ht="16.5" customHeight="1" spans="1:4">
      <c r="A16" s="205"/>
      <c r="B16" s="78"/>
      <c r="C16" s="68" t="s">
        <v>148</v>
      </c>
      <c r="D16" s="78">
        <v>175410.95</v>
      </c>
    </row>
    <row r="17" ht="16.5" customHeight="1" spans="1:4">
      <c r="A17" s="205"/>
      <c r="B17" s="78"/>
      <c r="C17" s="68" t="s">
        <v>149</v>
      </c>
      <c r="D17" s="78"/>
    </row>
    <row r="18" ht="16.5" customHeight="1" spans="1:4">
      <c r="A18" s="205"/>
      <c r="B18" s="78"/>
      <c r="C18" s="68" t="s">
        <v>150</v>
      </c>
      <c r="D18" s="78"/>
    </row>
    <row r="19" ht="16.5" customHeight="1" spans="1:4">
      <c r="A19" s="205"/>
      <c r="B19" s="78"/>
      <c r="C19" s="68" t="s">
        <v>151</v>
      </c>
      <c r="D19" s="78"/>
    </row>
    <row r="20" ht="16.5" customHeight="1" spans="1:4">
      <c r="A20" s="205"/>
      <c r="B20" s="78"/>
      <c r="C20" s="68" t="s">
        <v>152</v>
      </c>
      <c r="D20" s="78"/>
    </row>
    <row r="21" ht="16.5" customHeight="1" spans="1:4">
      <c r="A21" s="205"/>
      <c r="B21" s="78"/>
      <c r="C21" s="68" t="s">
        <v>153</v>
      </c>
      <c r="D21" s="78"/>
    </row>
    <row r="22" ht="16.5" customHeight="1" spans="1:4">
      <c r="A22" s="205"/>
      <c r="B22" s="78"/>
      <c r="C22" s="68" t="s">
        <v>154</v>
      </c>
      <c r="D22" s="78"/>
    </row>
    <row r="23" ht="16.5" customHeight="1" spans="1:4">
      <c r="A23" s="205"/>
      <c r="B23" s="78"/>
      <c r="C23" s="68" t="s">
        <v>155</v>
      </c>
      <c r="D23" s="78"/>
    </row>
    <row r="24" ht="16.5" customHeight="1" spans="1:4">
      <c r="A24" s="205"/>
      <c r="B24" s="78"/>
      <c r="C24" s="68" t="s">
        <v>156</v>
      </c>
      <c r="D24" s="78"/>
    </row>
    <row r="25" ht="16.5" customHeight="1" spans="1:4">
      <c r="A25" s="205"/>
      <c r="B25" s="78"/>
      <c r="C25" s="68" t="s">
        <v>157</v>
      </c>
      <c r="D25" s="78"/>
    </row>
    <row r="26" ht="16.5" customHeight="1" spans="1:4">
      <c r="A26" s="205"/>
      <c r="B26" s="78"/>
      <c r="C26" s="68" t="s">
        <v>158</v>
      </c>
      <c r="D26" s="78">
        <v>151600</v>
      </c>
    </row>
    <row r="27" ht="16.5" customHeight="1" spans="1:4">
      <c r="A27" s="205"/>
      <c r="B27" s="78"/>
      <c r="C27" s="68" t="s">
        <v>159</v>
      </c>
      <c r="D27" s="78"/>
    </row>
    <row r="28" ht="16.5" customHeight="1" spans="1:4">
      <c r="A28" s="205"/>
      <c r="B28" s="78"/>
      <c r="C28" s="68" t="s">
        <v>160</v>
      </c>
      <c r="D28" s="78"/>
    </row>
    <row r="29" ht="16.5" customHeight="1" spans="1:4">
      <c r="A29" s="205"/>
      <c r="B29" s="78"/>
      <c r="C29" s="68" t="s">
        <v>161</v>
      </c>
      <c r="D29" s="78"/>
    </row>
    <row r="30" ht="16.5" customHeight="1" spans="1:4">
      <c r="A30" s="205"/>
      <c r="B30" s="78"/>
      <c r="C30" s="68" t="s">
        <v>162</v>
      </c>
      <c r="D30" s="78"/>
    </row>
    <row r="31" ht="16.5" customHeight="1" spans="1:4">
      <c r="A31" s="205"/>
      <c r="B31" s="78"/>
      <c r="C31" s="68" t="s">
        <v>163</v>
      </c>
      <c r="D31" s="78"/>
    </row>
    <row r="32" ht="16.5" customHeight="1" spans="1:4">
      <c r="A32" s="205"/>
      <c r="B32" s="78"/>
      <c r="C32" s="204" t="s">
        <v>164</v>
      </c>
      <c r="D32" s="78"/>
    </row>
    <row r="33" ht="16.5" customHeight="1" spans="1:4">
      <c r="A33" s="205"/>
      <c r="B33" s="78"/>
      <c r="C33" s="204" t="s">
        <v>165</v>
      </c>
      <c r="D33" s="78"/>
    </row>
    <row r="34" ht="16.5" customHeight="1" spans="1:4">
      <c r="A34" s="205"/>
      <c r="B34" s="78"/>
      <c r="C34" s="29" t="s">
        <v>166</v>
      </c>
      <c r="D34" s="78"/>
    </row>
    <row r="35" ht="15" customHeight="1" spans="1:4">
      <c r="A35" s="206" t="s">
        <v>51</v>
      </c>
      <c r="B35" s="207">
        <v>2038577.23</v>
      </c>
      <c r="C35" s="206" t="s">
        <v>52</v>
      </c>
      <c r="D35" s="207">
        <v>2038577.23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H25"/>
  <sheetViews>
    <sheetView showZeros="0" workbookViewId="0">
      <pane ySplit="1" topLeftCell="A2" activePane="bottomLeft" state="frozen"/>
      <selection/>
      <selection pane="bottomLeft" activeCell="C19" sqref="C19"/>
    </sheetView>
  </sheetViews>
  <sheetFormatPr defaultColWidth="8" defaultRowHeight="14.25" customHeight="1" outlineLevelCol="7"/>
  <cols>
    <col min="1" max="1" width="17.625" style="174" customWidth="1"/>
    <col min="2" max="2" width="38.5" style="174" customWidth="1"/>
    <col min="3" max="7" width="21.125" style="142" customWidth="1"/>
    <col min="8" max="8" width="8" style="142" customWidth="1"/>
    <col min="9" max="16384" width="8" style="142"/>
  </cols>
  <sheetData>
    <row r="1" s="173" customFormat="1" customHeight="1" spans="1:8">
      <c r="A1" s="174"/>
      <c r="B1" s="174"/>
      <c r="C1" s="142"/>
      <c r="D1" s="175"/>
      <c r="E1" s="142"/>
      <c r="F1" s="176"/>
      <c r="G1" s="177" t="s">
        <v>167</v>
      </c>
      <c r="H1" s="142"/>
    </row>
    <row r="2" s="173" customFormat="1" ht="41.25" customHeight="1" spans="1:8">
      <c r="A2" s="178" t="s">
        <v>168</v>
      </c>
      <c r="B2" s="178"/>
      <c r="C2" s="178"/>
      <c r="D2" s="178"/>
      <c r="E2" s="178"/>
      <c r="F2" s="178"/>
      <c r="G2" s="178"/>
      <c r="H2" s="142"/>
    </row>
    <row r="3" s="173" customFormat="1" ht="18" customHeight="1" spans="1:8">
      <c r="A3" s="179" t="s">
        <v>1</v>
      </c>
      <c r="B3" s="174"/>
      <c r="C3" s="142"/>
      <c r="D3" s="142"/>
      <c r="E3" s="142"/>
      <c r="F3" s="180"/>
      <c r="G3" s="181" t="s">
        <v>169</v>
      </c>
      <c r="H3" s="142"/>
    </row>
    <row r="4" s="173" customFormat="1" ht="20.25" customHeight="1" spans="1:8">
      <c r="A4" s="182" t="s">
        <v>170</v>
      </c>
      <c r="B4" s="183"/>
      <c r="C4" s="184" t="s">
        <v>56</v>
      </c>
      <c r="D4" s="185" t="s">
        <v>78</v>
      </c>
      <c r="E4" s="186"/>
      <c r="F4" s="187"/>
      <c r="G4" s="188" t="s">
        <v>79</v>
      </c>
      <c r="H4" s="142"/>
    </row>
    <row r="5" s="173" customFormat="1" ht="20.25" customHeight="1" spans="1:8">
      <c r="A5" s="189" t="s">
        <v>75</v>
      </c>
      <c r="B5" s="189" t="s">
        <v>76</v>
      </c>
      <c r="C5" s="190"/>
      <c r="D5" s="191" t="s">
        <v>58</v>
      </c>
      <c r="E5" s="191" t="s">
        <v>171</v>
      </c>
      <c r="F5" s="191" t="s">
        <v>172</v>
      </c>
      <c r="G5" s="192"/>
      <c r="H5" s="142"/>
    </row>
    <row r="6" s="173" customFormat="1" ht="15" customHeight="1" spans="1:8">
      <c r="A6" s="193" t="s">
        <v>85</v>
      </c>
      <c r="B6" s="193" t="s">
        <v>86</v>
      </c>
      <c r="C6" s="193" t="s">
        <v>87</v>
      </c>
      <c r="D6" s="193" t="s">
        <v>88</v>
      </c>
      <c r="E6" s="193" t="s">
        <v>89</v>
      </c>
      <c r="F6" s="193" t="s">
        <v>90</v>
      </c>
      <c r="G6" s="193" t="s">
        <v>91</v>
      </c>
      <c r="H6" s="142"/>
    </row>
    <row r="7" s="173" customFormat="1" ht="18" customHeight="1" spans="1:8">
      <c r="A7" s="194" t="s">
        <v>100</v>
      </c>
      <c r="B7" s="194" t="s">
        <v>101</v>
      </c>
      <c r="C7" s="195">
        <v>1509433</v>
      </c>
      <c r="D7" s="195">
        <v>1509433</v>
      </c>
      <c r="E7" s="195">
        <v>1392933</v>
      </c>
      <c r="F7" s="195">
        <v>116500</v>
      </c>
      <c r="G7" s="196"/>
      <c r="H7" s="142"/>
    </row>
    <row r="8" s="173" customFormat="1" ht="18" customHeight="1" spans="1:8">
      <c r="A8" s="194" t="s">
        <v>102</v>
      </c>
      <c r="B8" s="194" t="s">
        <v>173</v>
      </c>
      <c r="C8" s="195">
        <v>1509433</v>
      </c>
      <c r="D8" s="195">
        <v>1509433</v>
      </c>
      <c r="E8" s="195">
        <v>1392933</v>
      </c>
      <c r="F8" s="195">
        <v>116500</v>
      </c>
      <c r="G8" s="196"/>
      <c r="H8" s="142"/>
    </row>
    <row r="9" s="173" customFormat="1" ht="18" customHeight="1" spans="1:8">
      <c r="A9" s="194" t="s">
        <v>104</v>
      </c>
      <c r="B9" s="194" t="s">
        <v>174</v>
      </c>
      <c r="C9" s="195">
        <v>674230</v>
      </c>
      <c r="D9" s="195">
        <v>674230</v>
      </c>
      <c r="E9" s="195">
        <v>601730</v>
      </c>
      <c r="F9" s="195">
        <v>72500</v>
      </c>
      <c r="G9" s="196"/>
      <c r="H9" s="142"/>
    </row>
    <row r="10" s="173" customFormat="1" ht="18" customHeight="1" spans="1:8">
      <c r="A10" s="194" t="s">
        <v>106</v>
      </c>
      <c r="B10" s="194" t="s">
        <v>175</v>
      </c>
      <c r="C10" s="195">
        <v>835203</v>
      </c>
      <c r="D10" s="195">
        <v>835203</v>
      </c>
      <c r="E10" s="195">
        <v>791203</v>
      </c>
      <c r="F10" s="195">
        <v>44000</v>
      </c>
      <c r="G10" s="196"/>
      <c r="H10" s="142"/>
    </row>
    <row r="11" s="173" customFormat="1" ht="18" customHeight="1" spans="1:8">
      <c r="A11" s="194" t="s">
        <v>108</v>
      </c>
      <c r="B11" s="194" t="s">
        <v>109</v>
      </c>
      <c r="C11" s="195">
        <v>202133.28</v>
      </c>
      <c r="D11" s="195">
        <v>202133.28</v>
      </c>
      <c r="E11" s="195">
        <v>202133.28</v>
      </c>
      <c r="F11" s="195"/>
      <c r="G11" s="196"/>
      <c r="H11" s="142"/>
    </row>
    <row r="12" s="173" customFormat="1" ht="18" customHeight="1" spans="1:8">
      <c r="A12" s="194" t="s">
        <v>110</v>
      </c>
      <c r="B12" s="194" t="s">
        <v>176</v>
      </c>
      <c r="C12" s="195">
        <v>202133.28</v>
      </c>
      <c r="D12" s="195">
        <v>202133.28</v>
      </c>
      <c r="E12" s="195">
        <v>202133.28</v>
      </c>
      <c r="F12" s="195"/>
      <c r="G12" s="196"/>
      <c r="H12" s="142"/>
    </row>
    <row r="13" s="173" customFormat="1" ht="18" customHeight="1" spans="1:8">
      <c r="A13" s="194" t="s">
        <v>112</v>
      </c>
      <c r="B13" s="194" t="s">
        <v>177</v>
      </c>
      <c r="C13" s="195">
        <v>202133.28</v>
      </c>
      <c r="D13" s="195">
        <v>202133.28</v>
      </c>
      <c r="E13" s="195">
        <v>202133.28</v>
      </c>
      <c r="F13" s="195"/>
      <c r="G13" s="196"/>
      <c r="H13" s="142"/>
    </row>
    <row r="14" s="173" customFormat="1" ht="18" customHeight="1" spans="1:8">
      <c r="A14" s="194" t="s">
        <v>114</v>
      </c>
      <c r="B14" s="194" t="s">
        <v>115</v>
      </c>
      <c r="C14" s="195">
        <v>175410.95</v>
      </c>
      <c r="D14" s="195">
        <v>175410.95</v>
      </c>
      <c r="E14" s="195">
        <v>175410.95</v>
      </c>
      <c r="F14" s="195"/>
      <c r="G14" s="196"/>
      <c r="H14" s="142"/>
    </row>
    <row r="15" s="173" customFormat="1" ht="18" customHeight="1" spans="1:8">
      <c r="A15" s="194" t="s">
        <v>116</v>
      </c>
      <c r="B15" s="194" t="s">
        <v>178</v>
      </c>
      <c r="C15" s="195">
        <v>175410.95</v>
      </c>
      <c r="D15" s="195">
        <v>175410.95</v>
      </c>
      <c r="E15" s="195">
        <v>175410.95</v>
      </c>
      <c r="F15" s="195"/>
      <c r="G15" s="196"/>
      <c r="H15" s="142"/>
    </row>
    <row r="16" s="173" customFormat="1" ht="18" customHeight="1" spans="1:8">
      <c r="A16" s="194" t="s">
        <v>118</v>
      </c>
      <c r="B16" s="194" t="s">
        <v>179</v>
      </c>
      <c r="C16" s="195">
        <v>45666.07</v>
      </c>
      <c r="D16" s="195">
        <v>45666.07</v>
      </c>
      <c r="E16" s="195">
        <v>45666.07</v>
      </c>
      <c r="F16" s="195"/>
      <c r="G16" s="196"/>
      <c r="H16" s="142"/>
    </row>
    <row r="17" s="173" customFormat="1" ht="18" customHeight="1" spans="1:8">
      <c r="A17" s="194" t="s">
        <v>120</v>
      </c>
      <c r="B17" s="194" t="s">
        <v>180</v>
      </c>
      <c r="C17" s="195">
        <v>60858.23</v>
      </c>
      <c r="D17" s="195">
        <v>60858.23</v>
      </c>
      <c r="E17" s="195">
        <v>60858.23</v>
      </c>
      <c r="F17" s="195"/>
      <c r="G17" s="196"/>
      <c r="H17" s="142"/>
    </row>
    <row r="18" s="173" customFormat="1" ht="18" customHeight="1" spans="1:8">
      <c r="A18" s="194" t="s">
        <v>122</v>
      </c>
      <c r="B18" s="194" t="s">
        <v>181</v>
      </c>
      <c r="C18" s="195">
        <v>63166.65</v>
      </c>
      <c r="D18" s="195">
        <v>63166.65</v>
      </c>
      <c r="E18" s="195">
        <v>63166.65</v>
      </c>
      <c r="F18" s="195"/>
      <c r="G18" s="196"/>
      <c r="H18" s="142"/>
    </row>
    <row r="19" s="173" customFormat="1" ht="18" customHeight="1" spans="1:8">
      <c r="A19" s="194" t="s">
        <v>124</v>
      </c>
      <c r="B19" s="194" t="s">
        <v>182</v>
      </c>
      <c r="C19" s="195">
        <v>5720</v>
      </c>
      <c r="D19" s="195">
        <v>5720</v>
      </c>
      <c r="E19" s="195">
        <v>5720</v>
      </c>
      <c r="F19" s="195"/>
      <c r="G19" s="196"/>
      <c r="H19" s="142"/>
    </row>
    <row r="20" s="173" customFormat="1" ht="18" customHeight="1" spans="1:8">
      <c r="A20" s="194" t="s">
        <v>126</v>
      </c>
      <c r="B20" s="194" t="s">
        <v>127</v>
      </c>
      <c r="C20" s="195">
        <v>151600</v>
      </c>
      <c r="D20" s="195">
        <v>151600</v>
      </c>
      <c r="E20" s="195">
        <v>151600</v>
      </c>
      <c r="F20" s="195"/>
      <c r="G20" s="196"/>
      <c r="H20" s="142"/>
    </row>
    <row r="21" s="173" customFormat="1" ht="18" customHeight="1" spans="1:8">
      <c r="A21" s="194" t="s">
        <v>128</v>
      </c>
      <c r="B21" s="194" t="s">
        <v>183</v>
      </c>
      <c r="C21" s="195">
        <v>151600</v>
      </c>
      <c r="D21" s="195">
        <v>151600</v>
      </c>
      <c r="E21" s="195">
        <v>151600</v>
      </c>
      <c r="F21" s="195"/>
      <c r="G21" s="196"/>
      <c r="H21" s="142"/>
    </row>
    <row r="22" s="173" customFormat="1" ht="18" customHeight="1" spans="1:8">
      <c r="A22" s="194" t="s">
        <v>130</v>
      </c>
      <c r="B22" s="194" t="s">
        <v>184</v>
      </c>
      <c r="C22" s="195">
        <v>151600</v>
      </c>
      <c r="D22" s="195">
        <v>151600</v>
      </c>
      <c r="E22" s="195">
        <v>151600</v>
      </c>
      <c r="F22" s="195"/>
      <c r="G22" s="196"/>
      <c r="H22" s="142"/>
    </row>
    <row r="23" s="173" customFormat="1" ht="18" customHeight="1" spans="1:8">
      <c r="A23" s="197" t="s">
        <v>185</v>
      </c>
      <c r="B23" s="198"/>
      <c r="C23" s="195">
        <v>2038577.23</v>
      </c>
      <c r="D23" s="195">
        <v>2038577.23</v>
      </c>
      <c r="E23" s="195">
        <v>1922077.23</v>
      </c>
      <c r="F23" s="195">
        <v>116500</v>
      </c>
      <c r="G23" s="199"/>
      <c r="H23" s="142"/>
    </row>
    <row r="24" customHeight="1" spans="1:7">
      <c r="A24" s="173"/>
      <c r="B24" s="173"/>
      <c r="C24" s="173"/>
      <c r="D24" s="173"/>
      <c r="E24" s="173"/>
      <c r="F24" s="173"/>
      <c r="G24" s="173"/>
    </row>
    <row r="25" customHeight="1" spans="1:7">
      <c r="A25" s="173"/>
      <c r="B25" s="173"/>
      <c r="C25" s="173"/>
      <c r="D25" s="173"/>
      <c r="E25" s="173"/>
      <c r="F25" s="173"/>
      <c r="G25" s="173"/>
    </row>
  </sheetData>
  <mergeCells count="7">
    <mergeCell ref="A2:G2"/>
    <mergeCell ref="A3:E3"/>
    <mergeCell ref="A4:B4"/>
    <mergeCell ref="D4:F4"/>
    <mergeCell ref="A23:B23"/>
    <mergeCell ref="C4:C5"/>
    <mergeCell ref="G4:G5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showZeros="0" workbookViewId="0">
      <pane ySplit="1" topLeftCell="A2" activePane="bottomLeft" state="frozen"/>
      <selection/>
      <selection pane="bottomLeft" activeCell="A4" sqref="A4:B4"/>
    </sheetView>
  </sheetViews>
  <sheetFormatPr defaultColWidth="10.425" defaultRowHeight="14.25" customHeight="1" outlineLevelRow="7" outlineLevelCol="5"/>
  <cols>
    <col min="1" max="6" width="28.1416666666667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42"/>
      <c r="B2" s="42"/>
      <c r="C2" s="42"/>
      <c r="D2" s="42"/>
      <c r="E2" s="41"/>
      <c r="F2" s="169" t="s">
        <v>186</v>
      </c>
    </row>
    <row r="3" ht="41.25" customHeight="1" spans="1:6">
      <c r="A3" s="170" t="str">
        <f>"2025"&amp;"年一般公共预算“三公”经费支出预算表"</f>
        <v>2025年一般公共预算“三公”经费支出预算表</v>
      </c>
      <c r="B3" s="42"/>
      <c r="C3" s="42"/>
      <c r="D3" s="42"/>
      <c r="E3" s="41"/>
      <c r="F3" s="42"/>
    </row>
    <row r="4" customHeight="1" spans="1:6">
      <c r="A4" s="110" t="s">
        <v>1</v>
      </c>
      <c r="B4" s="171"/>
      <c r="D4" s="42"/>
      <c r="E4" s="41"/>
      <c r="F4" s="63" t="s">
        <v>2</v>
      </c>
    </row>
    <row r="5" ht="27" customHeight="1" spans="1:6">
      <c r="A5" s="46" t="s">
        <v>187</v>
      </c>
      <c r="B5" s="46" t="s">
        <v>188</v>
      </c>
      <c r="C5" s="48" t="s">
        <v>189</v>
      </c>
      <c r="D5" s="46"/>
      <c r="E5" s="47"/>
      <c r="F5" s="46" t="s">
        <v>190</v>
      </c>
    </row>
    <row r="6" ht="28.5" customHeight="1" spans="1:6">
      <c r="A6" s="172"/>
      <c r="B6" s="50"/>
      <c r="C6" s="47" t="s">
        <v>58</v>
      </c>
      <c r="D6" s="47" t="s">
        <v>191</v>
      </c>
      <c r="E6" s="47" t="s">
        <v>192</v>
      </c>
      <c r="F6" s="49"/>
    </row>
    <row r="7" ht="17.25" customHeight="1" spans="1:6">
      <c r="A7" s="55" t="s">
        <v>85</v>
      </c>
      <c r="B7" s="55" t="s">
        <v>86</v>
      </c>
      <c r="C7" s="55" t="s">
        <v>87</v>
      </c>
      <c r="D7" s="55" t="s">
        <v>88</v>
      </c>
      <c r="E7" s="55" t="s">
        <v>89</v>
      </c>
      <c r="F7" s="55" t="s">
        <v>90</v>
      </c>
    </row>
    <row r="8" ht="17.25" customHeight="1" spans="1:6">
      <c r="A8" s="78">
        <v>4160</v>
      </c>
      <c r="B8" s="78"/>
      <c r="C8" s="78"/>
      <c r="D8" s="78"/>
      <c r="E8" s="78"/>
      <c r="F8" s="78">
        <v>4160</v>
      </c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AA48"/>
  <sheetViews>
    <sheetView showZeros="0" workbookViewId="0">
      <pane ySplit="1" topLeftCell="A2" activePane="bottomLeft" state="frozen"/>
      <selection/>
      <selection pane="bottomLeft" activeCell="A4" sqref="A4:H4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4" width="18.7083333333333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2:24">
      <c r="B2" s="135"/>
      <c r="C2" s="143"/>
      <c r="E2" s="144"/>
      <c r="F2" s="144"/>
      <c r="G2" s="144"/>
      <c r="H2" s="144"/>
      <c r="I2" s="83"/>
      <c r="J2" s="83"/>
      <c r="K2" s="83"/>
      <c r="L2" s="83"/>
      <c r="M2" s="83"/>
      <c r="N2" s="83"/>
      <c r="R2" s="83"/>
      <c r="V2" s="143"/>
      <c r="X2" s="3" t="s">
        <v>193</v>
      </c>
    </row>
    <row r="3" ht="45.75" customHeight="1" spans="1:24">
      <c r="A3" s="65" t="str">
        <f>"2025"&amp;"年部门基本支出预算表"</f>
        <v>2025年部门基本支出预算表</v>
      </c>
      <c r="B3" s="4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4"/>
      <c r="P3" s="4"/>
      <c r="Q3" s="4"/>
      <c r="R3" s="65"/>
      <c r="S3" s="65"/>
      <c r="T3" s="65"/>
      <c r="U3" s="65"/>
      <c r="V3" s="65"/>
      <c r="W3" s="65"/>
      <c r="X3" s="65"/>
    </row>
    <row r="4" ht="18.75" customHeight="1" spans="1:24">
      <c r="A4" s="132" t="s">
        <v>1</v>
      </c>
      <c r="B4" s="132"/>
      <c r="C4" s="132"/>
      <c r="D4" s="132"/>
      <c r="E4" s="132"/>
      <c r="F4" s="132"/>
      <c r="G4" s="132"/>
      <c r="H4" s="132"/>
      <c r="I4" s="74"/>
      <c r="J4" s="74"/>
      <c r="K4" s="74"/>
      <c r="L4" s="74"/>
      <c r="M4" s="74"/>
      <c r="N4" s="74"/>
      <c r="O4" s="7"/>
      <c r="P4" s="7"/>
      <c r="Q4" s="7"/>
      <c r="R4" s="74"/>
      <c r="V4" s="143"/>
      <c r="X4" s="3" t="s">
        <v>2</v>
      </c>
    </row>
    <row r="5" ht="18" customHeight="1" spans="1:24">
      <c r="A5" s="14" t="s">
        <v>194</v>
      </c>
      <c r="B5" s="14" t="s">
        <v>195</v>
      </c>
      <c r="C5" s="14" t="s">
        <v>196</v>
      </c>
      <c r="D5" s="14" t="s">
        <v>197</v>
      </c>
      <c r="E5" s="14" t="s">
        <v>198</v>
      </c>
      <c r="F5" s="14" t="s">
        <v>199</v>
      </c>
      <c r="G5" s="14" t="s">
        <v>200</v>
      </c>
      <c r="H5" s="14" t="s">
        <v>201</v>
      </c>
      <c r="I5" s="157" t="s">
        <v>202</v>
      </c>
      <c r="J5" s="79" t="s">
        <v>202</v>
      </c>
      <c r="K5" s="79"/>
      <c r="L5" s="79"/>
      <c r="M5" s="79"/>
      <c r="N5" s="79"/>
      <c r="O5" s="12"/>
      <c r="P5" s="12"/>
      <c r="Q5" s="12"/>
      <c r="R5" s="101" t="s">
        <v>62</v>
      </c>
      <c r="S5" s="79" t="s">
        <v>63</v>
      </c>
      <c r="T5" s="79"/>
      <c r="U5" s="79"/>
      <c r="V5" s="79"/>
      <c r="W5" s="79"/>
      <c r="X5" s="80"/>
    </row>
    <row r="6" ht="18" customHeight="1" spans="1:24">
      <c r="A6" s="14"/>
      <c r="B6" s="28"/>
      <c r="C6" s="126"/>
      <c r="D6" s="14"/>
      <c r="E6" s="14"/>
      <c r="F6" s="14"/>
      <c r="G6" s="14"/>
      <c r="H6" s="14"/>
      <c r="I6" s="124" t="s">
        <v>203</v>
      </c>
      <c r="J6" s="157" t="s">
        <v>59</v>
      </c>
      <c r="K6" s="79"/>
      <c r="L6" s="79"/>
      <c r="M6" s="79"/>
      <c r="N6" s="80"/>
      <c r="O6" s="11" t="s">
        <v>204</v>
      </c>
      <c r="P6" s="12"/>
      <c r="Q6" s="13"/>
      <c r="R6" s="9" t="s">
        <v>62</v>
      </c>
      <c r="S6" s="157" t="s">
        <v>63</v>
      </c>
      <c r="T6" s="101" t="s">
        <v>65</v>
      </c>
      <c r="U6" s="79" t="s">
        <v>63</v>
      </c>
      <c r="V6" s="101" t="s">
        <v>67</v>
      </c>
      <c r="W6" s="101" t="s">
        <v>68</v>
      </c>
      <c r="X6" s="166" t="s">
        <v>69</v>
      </c>
    </row>
    <row r="7" ht="19.5" customHeight="1" spans="1:24">
      <c r="A7" s="28"/>
      <c r="B7" s="28"/>
      <c r="C7" s="28"/>
      <c r="D7" s="28"/>
      <c r="E7" s="28"/>
      <c r="F7" s="28"/>
      <c r="G7" s="28"/>
      <c r="H7" s="28"/>
      <c r="I7" s="28"/>
      <c r="J7" s="158" t="s">
        <v>205</v>
      </c>
      <c r="K7" s="9" t="s">
        <v>206</v>
      </c>
      <c r="L7" s="9" t="s">
        <v>207</v>
      </c>
      <c r="M7" s="9" t="s">
        <v>208</v>
      </c>
      <c r="N7" s="9" t="s">
        <v>209</v>
      </c>
      <c r="O7" s="9" t="s">
        <v>59</v>
      </c>
      <c r="P7" s="9" t="s">
        <v>60</v>
      </c>
      <c r="Q7" s="9" t="s">
        <v>61</v>
      </c>
      <c r="R7" s="28"/>
      <c r="S7" s="9" t="s">
        <v>58</v>
      </c>
      <c r="T7" s="9" t="s">
        <v>65</v>
      </c>
      <c r="U7" s="9" t="s">
        <v>210</v>
      </c>
      <c r="V7" s="9" t="s">
        <v>67</v>
      </c>
      <c r="W7" s="9" t="s">
        <v>68</v>
      </c>
      <c r="X7" s="9" t="s">
        <v>69</v>
      </c>
    </row>
    <row r="8" ht="37.5" customHeight="1" spans="1:24">
      <c r="A8" s="145"/>
      <c r="B8" s="19"/>
      <c r="C8" s="145"/>
      <c r="D8" s="145"/>
      <c r="E8" s="145"/>
      <c r="F8" s="145"/>
      <c r="G8" s="145"/>
      <c r="H8" s="145"/>
      <c r="I8" s="145"/>
      <c r="J8" s="159" t="s">
        <v>58</v>
      </c>
      <c r="K8" s="17" t="s">
        <v>211</v>
      </c>
      <c r="L8" s="17" t="s">
        <v>207</v>
      </c>
      <c r="M8" s="17" t="s">
        <v>208</v>
      </c>
      <c r="N8" s="17" t="s">
        <v>209</v>
      </c>
      <c r="O8" s="17" t="s">
        <v>207</v>
      </c>
      <c r="P8" s="17" t="s">
        <v>208</v>
      </c>
      <c r="Q8" s="17" t="s">
        <v>209</v>
      </c>
      <c r="R8" s="17" t="s">
        <v>62</v>
      </c>
      <c r="S8" s="17" t="s">
        <v>58</v>
      </c>
      <c r="T8" s="17" t="s">
        <v>65</v>
      </c>
      <c r="U8" s="17" t="s">
        <v>210</v>
      </c>
      <c r="V8" s="17" t="s">
        <v>67</v>
      </c>
      <c r="W8" s="17" t="s">
        <v>68</v>
      </c>
      <c r="X8" s="17" t="s">
        <v>69</v>
      </c>
    </row>
    <row r="9" customHeight="1" spans="1:24">
      <c r="A9" s="146">
        <v>1</v>
      </c>
      <c r="B9" s="146">
        <v>2</v>
      </c>
      <c r="C9" s="146">
        <v>3</v>
      </c>
      <c r="D9" s="146">
        <v>4</v>
      </c>
      <c r="E9" s="146">
        <v>5</v>
      </c>
      <c r="F9" s="146">
        <v>6</v>
      </c>
      <c r="G9" s="146">
        <v>7</v>
      </c>
      <c r="H9" s="146">
        <v>8</v>
      </c>
      <c r="I9" s="146">
        <v>9</v>
      </c>
      <c r="J9" s="146">
        <v>10</v>
      </c>
      <c r="K9" s="146">
        <v>11</v>
      </c>
      <c r="L9" s="146">
        <v>12</v>
      </c>
      <c r="M9" s="146">
        <v>13</v>
      </c>
      <c r="N9" s="146">
        <v>14</v>
      </c>
      <c r="O9" s="146">
        <v>15</v>
      </c>
      <c r="P9" s="146">
        <v>16</v>
      </c>
      <c r="Q9" s="146">
        <v>17</v>
      </c>
      <c r="R9" s="146">
        <v>18</v>
      </c>
      <c r="S9" s="146">
        <v>19</v>
      </c>
      <c r="T9" s="146">
        <v>20</v>
      </c>
      <c r="U9" s="146">
        <v>21</v>
      </c>
      <c r="V9" s="146">
        <v>22</v>
      </c>
      <c r="W9" s="146">
        <v>23</v>
      </c>
      <c r="X9" s="146">
        <v>24</v>
      </c>
    </row>
    <row r="10" ht="20.25" customHeight="1" spans="1:24">
      <c r="A10" s="147" t="s">
        <v>71</v>
      </c>
      <c r="B10" s="147" t="s">
        <v>71</v>
      </c>
      <c r="C10" s="147" t="s">
        <v>212</v>
      </c>
      <c r="D10" s="147" t="s">
        <v>213</v>
      </c>
      <c r="E10" s="147" t="s">
        <v>104</v>
      </c>
      <c r="F10" s="147" t="s">
        <v>105</v>
      </c>
      <c r="G10" s="147" t="s">
        <v>214</v>
      </c>
      <c r="H10" s="147" t="s">
        <v>215</v>
      </c>
      <c r="I10" s="160">
        <v>186072</v>
      </c>
      <c r="J10" s="160">
        <v>186072</v>
      </c>
      <c r="K10" s="160"/>
      <c r="L10" s="160"/>
      <c r="M10" s="160">
        <v>186072</v>
      </c>
      <c r="N10" s="160"/>
      <c r="O10" s="160"/>
      <c r="P10" s="160"/>
      <c r="Q10" s="160"/>
      <c r="R10" s="160"/>
      <c r="S10" s="160"/>
      <c r="T10" s="160"/>
      <c r="U10" s="160"/>
      <c r="V10" s="160"/>
      <c r="W10" s="160"/>
      <c r="X10" s="160"/>
    </row>
    <row r="11" ht="17.25" customHeight="1" spans="1:24">
      <c r="A11" s="147" t="s">
        <v>71</v>
      </c>
      <c r="B11" s="147" t="s">
        <v>71</v>
      </c>
      <c r="C11" s="147" t="s">
        <v>212</v>
      </c>
      <c r="D11" s="147" t="s">
        <v>213</v>
      </c>
      <c r="E11" s="147" t="s">
        <v>104</v>
      </c>
      <c r="F11" s="147" t="s">
        <v>105</v>
      </c>
      <c r="G11" s="147" t="s">
        <v>216</v>
      </c>
      <c r="H11" s="147" t="s">
        <v>217</v>
      </c>
      <c r="I11" s="160">
        <v>263952</v>
      </c>
      <c r="J11" s="160">
        <v>263952</v>
      </c>
      <c r="K11" s="160"/>
      <c r="L11" s="160"/>
      <c r="M11" s="160">
        <v>263952</v>
      </c>
      <c r="N11" s="160"/>
      <c r="O11" s="160"/>
      <c r="P11" s="160"/>
      <c r="Q11" s="160"/>
      <c r="R11" s="160"/>
      <c r="S11" s="160"/>
      <c r="T11" s="160"/>
      <c r="U11" s="160"/>
      <c r="V11" s="160"/>
      <c r="W11" s="160"/>
      <c r="X11" s="160"/>
    </row>
    <row r="12" ht="17.25" customHeight="1" spans="1:24">
      <c r="A12" s="147" t="s">
        <v>71</v>
      </c>
      <c r="B12" s="147" t="s">
        <v>71</v>
      </c>
      <c r="C12" s="147" t="s">
        <v>212</v>
      </c>
      <c r="D12" s="147" t="s">
        <v>213</v>
      </c>
      <c r="E12" s="147" t="s">
        <v>104</v>
      </c>
      <c r="F12" s="147" t="s">
        <v>105</v>
      </c>
      <c r="G12" s="147" t="s">
        <v>216</v>
      </c>
      <c r="H12" s="147" t="s">
        <v>217</v>
      </c>
      <c r="I12" s="160">
        <v>56400</v>
      </c>
      <c r="J12" s="160">
        <v>56400</v>
      </c>
      <c r="K12" s="160"/>
      <c r="L12" s="160"/>
      <c r="M12" s="160">
        <v>56400</v>
      </c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0"/>
    </row>
    <row r="13" ht="17.25" customHeight="1" spans="1:24">
      <c r="A13" s="148" t="s">
        <v>71</v>
      </c>
      <c r="B13" s="148" t="s">
        <v>71</v>
      </c>
      <c r="C13" s="148" t="s">
        <v>212</v>
      </c>
      <c r="D13" s="148" t="s">
        <v>213</v>
      </c>
      <c r="E13" s="148" t="s">
        <v>104</v>
      </c>
      <c r="F13" s="148" t="s">
        <v>105</v>
      </c>
      <c r="G13" s="148" t="s">
        <v>218</v>
      </c>
      <c r="H13" s="148" t="s">
        <v>219</v>
      </c>
      <c r="I13" s="161">
        <v>15506</v>
      </c>
      <c r="J13" s="161">
        <v>15506</v>
      </c>
      <c r="K13" s="161"/>
      <c r="L13" s="161"/>
      <c r="M13" s="161">
        <v>15506</v>
      </c>
      <c r="N13" s="161"/>
      <c r="O13" s="161"/>
      <c r="P13" s="161"/>
      <c r="Q13" s="161"/>
      <c r="R13" s="161"/>
      <c r="S13" s="161"/>
      <c r="T13" s="161"/>
      <c r="U13" s="161"/>
      <c r="V13" s="161"/>
      <c r="W13" s="161"/>
      <c r="X13" s="160"/>
    </row>
    <row r="14" s="141" customFormat="1" customHeight="1" spans="1:27">
      <c r="A14" s="149" t="s">
        <v>71</v>
      </c>
      <c r="B14" s="149" t="s">
        <v>71</v>
      </c>
      <c r="C14" s="149" t="s">
        <v>220</v>
      </c>
      <c r="D14" s="149" t="s">
        <v>221</v>
      </c>
      <c r="E14" s="149" t="s">
        <v>104</v>
      </c>
      <c r="F14" s="149" t="s">
        <v>105</v>
      </c>
      <c r="G14" s="149" t="s">
        <v>218</v>
      </c>
      <c r="H14" s="149" t="s">
        <v>219</v>
      </c>
      <c r="I14" s="160">
        <v>79800</v>
      </c>
      <c r="J14" s="160">
        <v>79800</v>
      </c>
      <c r="M14" s="160">
        <v>79800</v>
      </c>
      <c r="Y14"/>
      <c r="Z14"/>
      <c r="AA14" s="167"/>
    </row>
    <row r="15" s="141" customFormat="1" ht="17.25" customHeight="1" spans="1:27">
      <c r="A15" s="149" t="s">
        <v>71</v>
      </c>
      <c r="B15" s="149" t="s">
        <v>71</v>
      </c>
      <c r="C15" s="149" t="s">
        <v>222</v>
      </c>
      <c r="D15" s="149" t="s">
        <v>223</v>
      </c>
      <c r="E15" s="149" t="s">
        <v>112</v>
      </c>
      <c r="F15" s="149" t="s">
        <v>113</v>
      </c>
      <c r="G15" s="149" t="s">
        <v>224</v>
      </c>
      <c r="H15" s="149" t="s">
        <v>225</v>
      </c>
      <c r="I15" s="160">
        <v>202133.28</v>
      </c>
      <c r="J15" s="160">
        <v>202133.28</v>
      </c>
      <c r="K15" s="160"/>
      <c r="L15" s="160"/>
      <c r="M15" s="160">
        <v>202133.28</v>
      </c>
      <c r="N15" s="160"/>
      <c r="O15" s="160"/>
      <c r="P15" s="160"/>
      <c r="Q15" s="160"/>
      <c r="R15" s="160"/>
      <c r="S15" s="160"/>
      <c r="T15" s="160"/>
      <c r="U15" s="160"/>
      <c r="V15" s="160"/>
      <c r="W15" s="160"/>
      <c r="X15" s="160"/>
      <c r="Y15"/>
      <c r="Z15"/>
      <c r="AA15" s="167"/>
    </row>
    <row r="16" ht="17.25" customHeight="1" spans="1:24">
      <c r="A16" s="150" t="s">
        <v>71</v>
      </c>
      <c r="B16" s="150" t="s">
        <v>71</v>
      </c>
      <c r="C16" s="150" t="s">
        <v>222</v>
      </c>
      <c r="D16" s="150" t="s">
        <v>223</v>
      </c>
      <c r="E16" s="150" t="s">
        <v>118</v>
      </c>
      <c r="F16" s="150" t="s">
        <v>119</v>
      </c>
      <c r="G16" s="150" t="s">
        <v>226</v>
      </c>
      <c r="H16" s="150" t="s">
        <v>227</v>
      </c>
      <c r="I16" s="160">
        <v>43081.07</v>
      </c>
      <c r="J16" s="160">
        <v>43081.07</v>
      </c>
      <c r="K16" s="162"/>
      <c r="L16" s="162"/>
      <c r="M16" s="160">
        <v>43081.07</v>
      </c>
      <c r="N16" s="162"/>
      <c r="O16" s="162"/>
      <c r="P16" s="162"/>
      <c r="Q16" s="162"/>
      <c r="R16" s="162"/>
      <c r="S16" s="162"/>
      <c r="T16" s="162"/>
      <c r="U16" s="162"/>
      <c r="V16" s="162"/>
      <c r="W16" s="162"/>
      <c r="X16" s="160"/>
    </row>
    <row r="17" ht="17.25" customHeight="1" spans="1:24">
      <c r="A17" s="147" t="s">
        <v>71</v>
      </c>
      <c r="B17" s="147" t="s">
        <v>71</v>
      </c>
      <c r="C17" s="147" t="s">
        <v>222</v>
      </c>
      <c r="D17" s="147" t="s">
        <v>223</v>
      </c>
      <c r="E17" s="147" t="s">
        <v>118</v>
      </c>
      <c r="F17" s="147" t="s">
        <v>119</v>
      </c>
      <c r="G17" s="147" t="s">
        <v>226</v>
      </c>
      <c r="H17" s="147" t="s">
        <v>227</v>
      </c>
      <c r="I17" s="162">
        <v>2585</v>
      </c>
      <c r="J17" s="162">
        <v>2585</v>
      </c>
      <c r="K17" s="160"/>
      <c r="L17" s="160"/>
      <c r="M17" s="162">
        <v>2585</v>
      </c>
      <c r="N17" s="160"/>
      <c r="O17" s="160"/>
      <c r="P17" s="160"/>
      <c r="Q17" s="160"/>
      <c r="R17" s="160"/>
      <c r="S17" s="160"/>
      <c r="T17" s="160"/>
      <c r="U17" s="160"/>
      <c r="V17" s="160"/>
      <c r="W17" s="160"/>
      <c r="X17" s="160"/>
    </row>
    <row r="18" ht="17.25" customHeight="1" spans="1:24">
      <c r="A18" s="147" t="s">
        <v>71</v>
      </c>
      <c r="B18" s="147" t="s">
        <v>71</v>
      </c>
      <c r="C18" s="147" t="s">
        <v>222</v>
      </c>
      <c r="D18" s="147" t="s">
        <v>223</v>
      </c>
      <c r="E18" s="147" t="s">
        <v>120</v>
      </c>
      <c r="F18" s="147" t="s">
        <v>121</v>
      </c>
      <c r="G18" s="147" t="s">
        <v>226</v>
      </c>
      <c r="H18" s="147" t="s">
        <v>227</v>
      </c>
      <c r="I18" s="160">
        <v>56722.23</v>
      </c>
      <c r="J18" s="160">
        <v>56722.23</v>
      </c>
      <c r="K18" s="160"/>
      <c r="L18" s="160"/>
      <c r="M18" s="160">
        <v>56722.23</v>
      </c>
      <c r="N18" s="160"/>
      <c r="O18" s="160"/>
      <c r="P18" s="160"/>
      <c r="Q18" s="160"/>
      <c r="R18" s="160"/>
      <c r="S18" s="160"/>
      <c r="T18" s="160"/>
      <c r="U18" s="160"/>
      <c r="V18" s="160"/>
      <c r="W18" s="160"/>
      <c r="X18" s="160"/>
    </row>
    <row r="19" ht="17.25" customHeight="1" spans="1:24">
      <c r="A19" s="147" t="s">
        <v>71</v>
      </c>
      <c r="B19" s="147" t="s">
        <v>71</v>
      </c>
      <c r="C19" s="147" t="s">
        <v>222</v>
      </c>
      <c r="D19" s="147" t="s">
        <v>223</v>
      </c>
      <c r="E19" s="147" t="s">
        <v>120</v>
      </c>
      <c r="F19" s="147" t="s">
        <v>121</v>
      </c>
      <c r="G19" s="147" t="s">
        <v>226</v>
      </c>
      <c r="H19" s="147" t="s">
        <v>227</v>
      </c>
      <c r="I19" s="160">
        <v>4136</v>
      </c>
      <c r="J19" s="160">
        <v>4136</v>
      </c>
      <c r="K19" s="160"/>
      <c r="L19" s="160"/>
      <c r="M19" s="160">
        <v>4136</v>
      </c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</row>
    <row r="20" ht="17.25" customHeight="1" spans="1:24">
      <c r="A20" s="147" t="s">
        <v>71</v>
      </c>
      <c r="B20" s="147" t="s">
        <v>71</v>
      </c>
      <c r="C20" s="147" t="s">
        <v>222</v>
      </c>
      <c r="D20" s="147" t="s">
        <v>223</v>
      </c>
      <c r="E20" s="147" t="s">
        <v>122</v>
      </c>
      <c r="F20" s="147" t="s">
        <v>123</v>
      </c>
      <c r="G20" s="147" t="s">
        <v>228</v>
      </c>
      <c r="H20" s="147" t="s">
        <v>229</v>
      </c>
      <c r="I20" s="160">
        <v>27266.5</v>
      </c>
      <c r="J20" s="160">
        <v>27266.5</v>
      </c>
      <c r="K20" s="160"/>
      <c r="L20" s="160"/>
      <c r="M20" s="160">
        <v>27266.5</v>
      </c>
      <c r="N20" s="160"/>
      <c r="O20" s="160"/>
      <c r="P20" s="160"/>
      <c r="Q20" s="160"/>
      <c r="R20" s="160"/>
      <c r="S20" s="160"/>
      <c r="T20" s="160"/>
      <c r="U20" s="160"/>
      <c r="V20" s="160"/>
      <c r="W20" s="160"/>
      <c r="X20" s="160"/>
    </row>
    <row r="21" ht="17.25" customHeight="1" spans="1:24">
      <c r="A21" s="147" t="s">
        <v>71</v>
      </c>
      <c r="B21" s="147" t="s">
        <v>71</v>
      </c>
      <c r="C21" s="147" t="s">
        <v>222</v>
      </c>
      <c r="D21" s="147" t="s">
        <v>223</v>
      </c>
      <c r="E21" s="147" t="s">
        <v>122</v>
      </c>
      <c r="F21" s="147" t="s">
        <v>123</v>
      </c>
      <c r="G21" s="147" t="s">
        <v>228</v>
      </c>
      <c r="H21" s="147" t="s">
        <v>229</v>
      </c>
      <c r="I21" s="160">
        <v>35900.15</v>
      </c>
      <c r="J21" s="160">
        <v>35900.15</v>
      </c>
      <c r="K21" s="160"/>
      <c r="L21" s="160"/>
      <c r="M21" s="160">
        <v>35900.15</v>
      </c>
      <c r="N21" s="160"/>
      <c r="O21" s="160"/>
      <c r="P21" s="160"/>
      <c r="Q21" s="160"/>
      <c r="R21" s="160"/>
      <c r="S21" s="160"/>
      <c r="T21" s="160"/>
      <c r="U21" s="160"/>
      <c r="V21" s="160"/>
      <c r="W21" s="160"/>
      <c r="X21" s="160"/>
    </row>
    <row r="22" ht="17.25" customHeight="1" spans="1:24">
      <c r="A22" s="147" t="s">
        <v>71</v>
      </c>
      <c r="B22" s="147" t="s">
        <v>71</v>
      </c>
      <c r="C22" s="147" t="s">
        <v>222</v>
      </c>
      <c r="D22" s="147" t="s">
        <v>223</v>
      </c>
      <c r="E22" s="147" t="s">
        <v>106</v>
      </c>
      <c r="F22" s="147" t="s">
        <v>107</v>
      </c>
      <c r="G22" s="147" t="s">
        <v>230</v>
      </c>
      <c r="H22" s="147" t="s">
        <v>231</v>
      </c>
      <c r="I22" s="160">
        <v>6000</v>
      </c>
      <c r="J22" s="160">
        <v>6000</v>
      </c>
      <c r="K22" s="160"/>
      <c r="L22" s="160"/>
      <c r="M22" s="160">
        <v>6000</v>
      </c>
      <c r="N22" s="160"/>
      <c r="O22" s="160"/>
      <c r="P22" s="160"/>
      <c r="Q22" s="160"/>
      <c r="R22" s="160"/>
      <c r="S22" s="160"/>
      <c r="T22" s="160"/>
      <c r="U22" s="160"/>
      <c r="V22" s="160"/>
      <c r="W22" s="160"/>
      <c r="X22" s="160"/>
    </row>
    <row r="23" ht="17.25" customHeight="1" spans="1:24">
      <c r="A23" s="147" t="s">
        <v>71</v>
      </c>
      <c r="B23" s="147" t="s">
        <v>71</v>
      </c>
      <c r="C23" s="147" t="s">
        <v>222</v>
      </c>
      <c r="D23" s="147" t="s">
        <v>223</v>
      </c>
      <c r="E23" s="147" t="s">
        <v>124</v>
      </c>
      <c r="F23" s="147" t="s">
        <v>125</v>
      </c>
      <c r="G23" s="147" t="s">
        <v>230</v>
      </c>
      <c r="H23" s="147" t="s">
        <v>231</v>
      </c>
      <c r="I23" s="160">
        <v>2200</v>
      </c>
      <c r="J23" s="160">
        <v>2200</v>
      </c>
      <c r="K23" s="160"/>
      <c r="L23" s="160"/>
      <c r="M23" s="160">
        <v>2200</v>
      </c>
      <c r="N23" s="160"/>
      <c r="O23" s="160"/>
      <c r="P23" s="160"/>
      <c r="Q23" s="160"/>
      <c r="R23" s="160"/>
      <c r="S23" s="160"/>
      <c r="T23" s="160"/>
      <c r="U23" s="160"/>
      <c r="V23" s="160"/>
      <c r="W23" s="160"/>
      <c r="X23" s="160"/>
    </row>
    <row r="24" ht="17.25" customHeight="1" spans="1:24">
      <c r="A24" s="147" t="s">
        <v>71</v>
      </c>
      <c r="B24" s="147" t="s">
        <v>71</v>
      </c>
      <c r="C24" s="147" t="s">
        <v>222</v>
      </c>
      <c r="D24" s="147" t="s">
        <v>223</v>
      </c>
      <c r="E24" s="147" t="s">
        <v>124</v>
      </c>
      <c r="F24" s="147" t="s">
        <v>125</v>
      </c>
      <c r="G24" s="147" t="s">
        <v>230</v>
      </c>
      <c r="H24" s="147" t="s">
        <v>231</v>
      </c>
      <c r="I24" s="160">
        <v>3520</v>
      </c>
      <c r="J24" s="160">
        <v>3520</v>
      </c>
      <c r="K24" s="160"/>
      <c r="L24" s="160"/>
      <c r="M24" s="160">
        <v>3520</v>
      </c>
      <c r="N24" s="160"/>
      <c r="O24" s="160"/>
      <c r="P24" s="160"/>
      <c r="Q24" s="160"/>
      <c r="R24" s="160"/>
      <c r="S24" s="160"/>
      <c r="T24" s="160"/>
      <c r="U24" s="160"/>
      <c r="V24" s="160"/>
      <c r="W24" s="160"/>
      <c r="X24" s="160"/>
    </row>
    <row r="25" ht="17.25" customHeight="1" spans="1:24">
      <c r="A25" s="147" t="s">
        <v>71</v>
      </c>
      <c r="B25" s="147" t="s">
        <v>71</v>
      </c>
      <c r="C25" s="147">
        <v>300612</v>
      </c>
      <c r="D25" s="147" t="s">
        <v>232</v>
      </c>
      <c r="E25" s="147" t="s">
        <v>106</v>
      </c>
      <c r="F25" s="147" t="s">
        <v>107</v>
      </c>
      <c r="G25" s="147" t="s">
        <v>214</v>
      </c>
      <c r="H25" s="147" t="s">
        <v>215</v>
      </c>
      <c r="I25" s="160">
        <v>300612</v>
      </c>
      <c r="J25" s="160">
        <v>300612</v>
      </c>
      <c r="K25" s="160"/>
      <c r="L25" s="160"/>
      <c r="M25" s="160">
        <v>300612</v>
      </c>
      <c r="N25" s="160"/>
      <c r="O25" s="160"/>
      <c r="P25" s="160"/>
      <c r="Q25" s="160"/>
      <c r="R25" s="160"/>
      <c r="S25" s="160"/>
      <c r="T25" s="160"/>
      <c r="U25" s="160"/>
      <c r="V25" s="160"/>
      <c r="W25" s="160"/>
      <c r="X25" s="160"/>
    </row>
    <row r="26" ht="17.25" customHeight="1" spans="1:24">
      <c r="A26" s="147" t="s">
        <v>71</v>
      </c>
      <c r="B26" s="147" t="s">
        <v>71</v>
      </c>
      <c r="C26" s="147" t="s">
        <v>233</v>
      </c>
      <c r="D26" s="147" t="s">
        <v>232</v>
      </c>
      <c r="E26" s="147" t="s">
        <v>106</v>
      </c>
      <c r="F26" s="147" t="s">
        <v>107</v>
      </c>
      <c r="G26" s="147" t="s">
        <v>216</v>
      </c>
      <c r="H26" s="147" t="s">
        <v>217</v>
      </c>
      <c r="I26" s="160">
        <v>22440</v>
      </c>
      <c r="J26" s="160">
        <v>22440</v>
      </c>
      <c r="K26" s="160"/>
      <c r="L26" s="160"/>
      <c r="M26" s="160">
        <v>22440</v>
      </c>
      <c r="N26" s="160"/>
      <c r="O26" s="160"/>
      <c r="P26" s="160"/>
      <c r="Q26" s="160"/>
      <c r="R26" s="160"/>
      <c r="S26" s="160"/>
      <c r="T26" s="160"/>
      <c r="U26" s="160"/>
      <c r="V26" s="160"/>
      <c r="W26" s="160"/>
      <c r="X26" s="160"/>
    </row>
    <row r="27" ht="17.25" customHeight="1" spans="1:24">
      <c r="A27" s="147" t="s">
        <v>71</v>
      </c>
      <c r="B27" s="147" t="s">
        <v>71</v>
      </c>
      <c r="C27" s="147" t="s">
        <v>233</v>
      </c>
      <c r="D27" s="147" t="s">
        <v>232</v>
      </c>
      <c r="E27" s="147" t="s">
        <v>106</v>
      </c>
      <c r="F27" s="147" t="s">
        <v>107</v>
      </c>
      <c r="G27" s="147" t="s">
        <v>218</v>
      </c>
      <c r="H27" s="147" t="s">
        <v>219</v>
      </c>
      <c r="I27" s="160">
        <v>25051</v>
      </c>
      <c r="J27" s="160">
        <v>25051</v>
      </c>
      <c r="K27" s="160"/>
      <c r="L27" s="160"/>
      <c r="M27" s="160">
        <v>25051</v>
      </c>
      <c r="N27" s="160"/>
      <c r="O27" s="160"/>
      <c r="P27" s="160"/>
      <c r="Q27" s="160"/>
      <c r="R27" s="160"/>
      <c r="S27" s="160"/>
      <c r="T27" s="160"/>
      <c r="U27" s="160"/>
      <c r="V27" s="160"/>
      <c r="W27" s="160"/>
      <c r="X27" s="160"/>
    </row>
    <row r="28" ht="17.25" customHeight="1" spans="1:24">
      <c r="A28" s="147" t="s">
        <v>71</v>
      </c>
      <c r="B28" s="147" t="s">
        <v>71</v>
      </c>
      <c r="C28" s="147" t="s">
        <v>233</v>
      </c>
      <c r="D28" s="147" t="s">
        <v>232</v>
      </c>
      <c r="E28" s="147" t="s">
        <v>106</v>
      </c>
      <c r="F28" s="147" t="s">
        <v>107</v>
      </c>
      <c r="G28" s="147" t="s">
        <v>234</v>
      </c>
      <c r="H28" s="147" t="s">
        <v>235</v>
      </c>
      <c r="I28" s="160">
        <v>67200</v>
      </c>
      <c r="J28" s="160">
        <v>67200</v>
      </c>
      <c r="K28" s="160"/>
      <c r="L28" s="160"/>
      <c r="M28" s="160">
        <v>67200</v>
      </c>
      <c r="N28" s="160"/>
      <c r="O28" s="160"/>
      <c r="P28" s="160"/>
      <c r="Q28" s="160"/>
      <c r="R28" s="160"/>
      <c r="S28" s="160"/>
      <c r="T28" s="160"/>
      <c r="U28" s="160"/>
      <c r="V28" s="160"/>
      <c r="W28" s="160"/>
      <c r="X28" s="160"/>
    </row>
    <row r="29" ht="17.25" customHeight="1" spans="1:24">
      <c r="A29" s="147" t="s">
        <v>71</v>
      </c>
      <c r="B29" s="147" t="s">
        <v>71</v>
      </c>
      <c r="C29" s="147" t="s">
        <v>233</v>
      </c>
      <c r="D29" s="147" t="s">
        <v>232</v>
      </c>
      <c r="E29" s="147" t="s">
        <v>106</v>
      </c>
      <c r="F29" s="147" t="s">
        <v>107</v>
      </c>
      <c r="G29" s="147" t="s">
        <v>234</v>
      </c>
      <c r="H29" s="147" t="s">
        <v>235</v>
      </c>
      <c r="I29" s="160">
        <v>156480</v>
      </c>
      <c r="J29" s="160">
        <v>156480</v>
      </c>
      <c r="K29" s="160"/>
      <c r="L29" s="160"/>
      <c r="M29" s="160">
        <v>156480</v>
      </c>
      <c r="N29" s="160"/>
      <c r="O29" s="160"/>
      <c r="P29" s="160"/>
      <c r="Q29" s="160"/>
      <c r="R29" s="160"/>
      <c r="S29" s="160"/>
      <c r="T29" s="160"/>
      <c r="U29" s="160"/>
      <c r="V29" s="160"/>
      <c r="W29" s="160"/>
      <c r="X29" s="160"/>
    </row>
    <row r="30" ht="17.25" customHeight="1" spans="1:24">
      <c r="A30" s="147" t="s">
        <v>71</v>
      </c>
      <c r="B30" s="147" t="s">
        <v>71</v>
      </c>
      <c r="C30" s="147" t="s">
        <v>233</v>
      </c>
      <c r="D30" s="147" t="s">
        <v>232</v>
      </c>
      <c r="E30" s="147" t="s">
        <v>106</v>
      </c>
      <c r="F30" s="147" t="s">
        <v>107</v>
      </c>
      <c r="G30" s="147" t="s">
        <v>234</v>
      </c>
      <c r="H30" s="147" t="s">
        <v>235</v>
      </c>
      <c r="I30" s="160">
        <v>72960</v>
      </c>
      <c r="J30" s="160">
        <v>72960</v>
      </c>
      <c r="K30" s="160"/>
      <c r="L30" s="160"/>
      <c r="M30" s="160">
        <v>72960</v>
      </c>
      <c r="N30" s="160"/>
      <c r="O30" s="160"/>
      <c r="P30" s="160"/>
      <c r="Q30" s="160"/>
      <c r="R30" s="160"/>
      <c r="S30" s="160"/>
      <c r="T30" s="160"/>
      <c r="U30" s="160"/>
      <c r="V30" s="160"/>
      <c r="W30" s="160"/>
      <c r="X30" s="160"/>
    </row>
    <row r="31" ht="17.25" customHeight="1" spans="1:24">
      <c r="A31" s="147" t="s">
        <v>71</v>
      </c>
      <c r="B31" s="147" t="s">
        <v>71</v>
      </c>
      <c r="C31" s="147" t="s">
        <v>233</v>
      </c>
      <c r="D31" s="147" t="s">
        <v>232</v>
      </c>
      <c r="E31" s="147" t="s">
        <v>106</v>
      </c>
      <c r="F31" s="147" t="s">
        <v>107</v>
      </c>
      <c r="G31" s="147" t="s">
        <v>234</v>
      </c>
      <c r="H31" s="147" t="s">
        <v>235</v>
      </c>
      <c r="I31" s="160">
        <v>140460</v>
      </c>
      <c r="J31" s="160">
        <v>140460</v>
      </c>
      <c r="K31" s="160"/>
      <c r="L31" s="160"/>
      <c r="M31" s="160">
        <v>140460</v>
      </c>
      <c r="N31" s="160"/>
      <c r="O31" s="160"/>
      <c r="P31" s="160"/>
      <c r="Q31" s="160"/>
      <c r="R31" s="160"/>
      <c r="S31" s="160"/>
      <c r="T31" s="160"/>
      <c r="U31" s="160"/>
      <c r="V31" s="160"/>
      <c r="W31" s="160"/>
      <c r="X31" s="160"/>
    </row>
    <row r="32" ht="17.25" customHeight="1" spans="1:24">
      <c r="A32" s="147" t="s">
        <v>71</v>
      </c>
      <c r="B32" s="147" t="s">
        <v>71</v>
      </c>
      <c r="C32" s="147" t="s">
        <v>236</v>
      </c>
      <c r="D32" s="147" t="s">
        <v>131</v>
      </c>
      <c r="E32" s="147" t="s">
        <v>130</v>
      </c>
      <c r="F32" s="147" t="s">
        <v>131</v>
      </c>
      <c r="G32" s="147" t="s">
        <v>237</v>
      </c>
      <c r="H32" s="147" t="s">
        <v>131</v>
      </c>
      <c r="I32" s="160">
        <v>65440</v>
      </c>
      <c r="J32" s="160">
        <v>65440</v>
      </c>
      <c r="K32" s="160"/>
      <c r="L32" s="160"/>
      <c r="M32" s="160">
        <v>65440</v>
      </c>
      <c r="N32" s="160"/>
      <c r="O32" s="160"/>
      <c r="P32" s="160"/>
      <c r="Q32" s="160"/>
      <c r="R32" s="160"/>
      <c r="S32" s="160"/>
      <c r="T32" s="160"/>
      <c r="U32" s="160"/>
      <c r="V32" s="160"/>
      <c r="W32" s="160"/>
      <c r="X32" s="160"/>
    </row>
    <row r="33" ht="17.25" customHeight="1" spans="1:24">
      <c r="A33" s="147" t="s">
        <v>71</v>
      </c>
      <c r="B33" s="147" t="s">
        <v>71</v>
      </c>
      <c r="C33" s="147" t="s">
        <v>236</v>
      </c>
      <c r="D33" s="147" t="s">
        <v>131</v>
      </c>
      <c r="E33" s="147" t="s">
        <v>130</v>
      </c>
      <c r="F33" s="147" t="s">
        <v>131</v>
      </c>
      <c r="G33" s="147" t="s">
        <v>237</v>
      </c>
      <c r="H33" s="147" t="s">
        <v>131</v>
      </c>
      <c r="I33" s="160">
        <v>86160</v>
      </c>
      <c r="J33" s="160">
        <v>86160</v>
      </c>
      <c r="K33" s="160"/>
      <c r="L33" s="160"/>
      <c r="M33" s="160">
        <v>86160</v>
      </c>
      <c r="N33" s="160"/>
      <c r="O33" s="160"/>
      <c r="P33" s="160"/>
      <c r="Q33" s="160"/>
      <c r="R33" s="160"/>
      <c r="S33" s="160"/>
      <c r="T33" s="160"/>
      <c r="U33" s="160"/>
      <c r="V33" s="160"/>
      <c r="W33" s="160"/>
      <c r="X33" s="160"/>
    </row>
    <row r="34" ht="17.25" customHeight="1" spans="1:24">
      <c r="A34" s="147" t="s">
        <v>71</v>
      </c>
      <c r="B34" s="147" t="s">
        <v>71</v>
      </c>
      <c r="C34" s="147" t="s">
        <v>238</v>
      </c>
      <c r="D34" s="147" t="s">
        <v>190</v>
      </c>
      <c r="E34" s="147" t="s">
        <v>104</v>
      </c>
      <c r="F34" s="147" t="s">
        <v>105</v>
      </c>
      <c r="G34" s="147" t="s">
        <v>239</v>
      </c>
      <c r="H34" s="147" t="s">
        <v>190</v>
      </c>
      <c r="I34" s="160">
        <v>1600</v>
      </c>
      <c r="J34" s="160">
        <v>1600</v>
      </c>
      <c r="K34" s="160"/>
      <c r="L34" s="160"/>
      <c r="M34" s="160">
        <v>1600</v>
      </c>
      <c r="N34" s="160"/>
      <c r="O34" s="160"/>
      <c r="P34" s="160"/>
      <c r="Q34" s="160"/>
      <c r="R34" s="160"/>
      <c r="S34" s="160"/>
      <c r="T34" s="160"/>
      <c r="U34" s="160"/>
      <c r="V34" s="160"/>
      <c r="W34" s="160"/>
      <c r="X34" s="160"/>
    </row>
    <row r="35" ht="17.25" customHeight="1" spans="1:24">
      <c r="A35" s="147" t="s">
        <v>71</v>
      </c>
      <c r="B35" s="147" t="s">
        <v>71</v>
      </c>
      <c r="C35" s="147" t="s">
        <v>238</v>
      </c>
      <c r="D35" s="147" t="s">
        <v>190</v>
      </c>
      <c r="E35" s="147" t="s">
        <v>106</v>
      </c>
      <c r="F35" s="148" t="s">
        <v>107</v>
      </c>
      <c r="G35" s="148" t="s">
        <v>239</v>
      </c>
      <c r="H35" s="148" t="s">
        <v>190</v>
      </c>
      <c r="I35" s="160">
        <v>2560</v>
      </c>
      <c r="J35" s="160">
        <v>2560</v>
      </c>
      <c r="K35" s="161"/>
      <c r="L35" s="161"/>
      <c r="M35" s="160">
        <v>2560</v>
      </c>
      <c r="N35" s="161"/>
      <c r="O35" s="161"/>
      <c r="P35" s="161"/>
      <c r="Q35" s="161"/>
      <c r="R35" s="161"/>
      <c r="S35" s="161"/>
      <c r="T35" s="161"/>
      <c r="U35" s="161"/>
      <c r="V35" s="161"/>
      <c r="W35" s="161"/>
      <c r="X35" s="161"/>
    </row>
    <row r="36" ht="17.25" customHeight="1" spans="1:24">
      <c r="A36" s="147" t="s">
        <v>71</v>
      </c>
      <c r="B36" s="147" t="s">
        <v>71</v>
      </c>
      <c r="C36" s="147" t="s">
        <v>240</v>
      </c>
      <c r="D36" s="147" t="s">
        <v>241</v>
      </c>
      <c r="E36" s="151" t="s">
        <v>104</v>
      </c>
      <c r="F36" s="149" t="s">
        <v>105</v>
      </c>
      <c r="G36" s="149" t="s">
        <v>242</v>
      </c>
      <c r="H36" s="149" t="s">
        <v>243</v>
      </c>
      <c r="I36" s="160">
        <v>45000</v>
      </c>
      <c r="J36" s="160">
        <v>45000</v>
      </c>
      <c r="K36" s="160"/>
      <c r="L36" s="160"/>
      <c r="M36" s="160">
        <v>45000</v>
      </c>
      <c r="N36" s="160"/>
      <c r="O36" s="160"/>
      <c r="P36" s="160"/>
      <c r="Q36" s="160"/>
      <c r="R36" s="160"/>
      <c r="S36" s="160"/>
      <c r="T36" s="160"/>
      <c r="U36" s="160"/>
      <c r="V36" s="160"/>
      <c r="W36" s="160"/>
      <c r="X36" s="160"/>
    </row>
    <row r="37" customHeight="1" spans="1:24">
      <c r="A37" s="147" t="s">
        <v>71</v>
      </c>
      <c r="B37" s="147" t="s">
        <v>71</v>
      </c>
      <c r="C37" s="147" t="s">
        <v>244</v>
      </c>
      <c r="D37" s="147" t="s">
        <v>245</v>
      </c>
      <c r="E37" s="151" t="s">
        <v>104</v>
      </c>
      <c r="F37" s="149" t="s">
        <v>105</v>
      </c>
      <c r="G37" s="149" t="s">
        <v>246</v>
      </c>
      <c r="H37" s="149" t="s">
        <v>245</v>
      </c>
      <c r="I37" s="160">
        <v>900</v>
      </c>
      <c r="J37" s="160">
        <v>900</v>
      </c>
      <c r="K37" s="141"/>
      <c r="L37" s="141"/>
      <c r="M37" s="160">
        <v>900</v>
      </c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</row>
    <row r="38" customHeight="1" spans="1:24">
      <c r="A38" s="147" t="s">
        <v>71</v>
      </c>
      <c r="B38" s="147" t="s">
        <v>71</v>
      </c>
      <c r="C38" s="147" t="s">
        <v>244</v>
      </c>
      <c r="D38" s="147" t="s">
        <v>245</v>
      </c>
      <c r="E38" s="151" t="s">
        <v>106</v>
      </c>
      <c r="F38" s="149" t="s">
        <v>107</v>
      </c>
      <c r="G38" s="149" t="s">
        <v>246</v>
      </c>
      <c r="H38" s="149" t="s">
        <v>245</v>
      </c>
      <c r="I38" s="160">
        <v>1440</v>
      </c>
      <c r="J38" s="160">
        <v>1440</v>
      </c>
      <c r="K38" s="141"/>
      <c r="L38" s="141"/>
      <c r="M38" s="160">
        <v>1440</v>
      </c>
      <c r="N38" s="141"/>
      <c r="O38" s="141"/>
      <c r="P38" s="141"/>
      <c r="Q38" s="141"/>
      <c r="R38" s="141"/>
      <c r="S38" s="141"/>
      <c r="T38" s="141"/>
      <c r="U38" s="141"/>
      <c r="V38" s="141"/>
      <c r="W38" s="141"/>
      <c r="X38" s="141"/>
    </row>
    <row r="39" customHeight="1" spans="1:24">
      <c r="A39" s="147" t="s">
        <v>71</v>
      </c>
      <c r="B39" s="147" t="s">
        <v>71</v>
      </c>
      <c r="C39" s="147" t="s">
        <v>247</v>
      </c>
      <c r="D39" s="147" t="s">
        <v>248</v>
      </c>
      <c r="E39" s="151" t="s">
        <v>104</v>
      </c>
      <c r="F39" s="149" t="s">
        <v>105</v>
      </c>
      <c r="G39" s="149" t="s">
        <v>249</v>
      </c>
      <c r="H39" s="149" t="s">
        <v>250</v>
      </c>
      <c r="I39" s="160">
        <v>4400</v>
      </c>
      <c r="J39" s="160">
        <v>4400</v>
      </c>
      <c r="K39" s="141"/>
      <c r="L39" s="163"/>
      <c r="M39" s="160">
        <v>4400</v>
      </c>
      <c r="N39" s="141"/>
      <c r="O39" s="141"/>
      <c r="P39" s="141"/>
      <c r="Q39" s="141"/>
      <c r="R39" s="141"/>
      <c r="S39" s="141"/>
      <c r="T39" s="141"/>
      <c r="U39" s="141"/>
      <c r="V39" s="141"/>
      <c r="W39" s="141"/>
      <c r="X39" s="141"/>
    </row>
    <row r="40" customHeight="1" spans="1:24">
      <c r="A40" s="147" t="s">
        <v>71</v>
      </c>
      <c r="B40" s="147" t="s">
        <v>71</v>
      </c>
      <c r="C40" s="147" t="s">
        <v>247</v>
      </c>
      <c r="D40" s="147" t="s">
        <v>248</v>
      </c>
      <c r="E40" s="151" t="s">
        <v>104</v>
      </c>
      <c r="F40" s="149" t="s">
        <v>105</v>
      </c>
      <c r="G40" s="149" t="s">
        <v>251</v>
      </c>
      <c r="H40" s="149" t="s">
        <v>252</v>
      </c>
      <c r="I40" s="160">
        <v>2500</v>
      </c>
      <c r="J40" s="160">
        <v>2500</v>
      </c>
      <c r="K40" s="141"/>
      <c r="L40" s="163"/>
      <c r="M40" s="160">
        <v>2500</v>
      </c>
      <c r="N40" s="141"/>
      <c r="O40" s="141"/>
      <c r="P40" s="141"/>
      <c r="Q40" s="141"/>
      <c r="R40" s="141"/>
      <c r="S40" s="141"/>
      <c r="T40" s="141"/>
      <c r="U40" s="141"/>
      <c r="V40" s="141"/>
      <c r="W40" s="141"/>
      <c r="X40" s="141"/>
    </row>
    <row r="41" customHeight="1" spans="1:24">
      <c r="A41" s="147" t="s">
        <v>71</v>
      </c>
      <c r="B41" s="147" t="s">
        <v>71</v>
      </c>
      <c r="C41" s="147" t="s">
        <v>247</v>
      </c>
      <c r="D41" s="147" t="s">
        <v>248</v>
      </c>
      <c r="E41" s="151" t="s">
        <v>104</v>
      </c>
      <c r="F41" s="149" t="s">
        <v>105</v>
      </c>
      <c r="G41" s="149" t="s">
        <v>253</v>
      </c>
      <c r="H41" s="152" t="s">
        <v>254</v>
      </c>
      <c r="I41" s="160">
        <v>3900</v>
      </c>
      <c r="J41" s="160">
        <v>3900</v>
      </c>
      <c r="K41" s="141"/>
      <c r="L41" s="141"/>
      <c r="M41" s="160">
        <v>3900</v>
      </c>
      <c r="N41" s="141"/>
      <c r="O41" s="141"/>
      <c r="P41" s="141"/>
      <c r="Q41" s="141"/>
      <c r="R41" s="141"/>
      <c r="S41" s="141"/>
      <c r="T41" s="141"/>
      <c r="U41" s="141"/>
      <c r="V41" s="141"/>
      <c r="W41" s="141"/>
      <c r="X41" s="141"/>
    </row>
    <row r="42" customHeight="1" spans="1:24">
      <c r="A42" s="147" t="s">
        <v>71</v>
      </c>
      <c r="B42" s="147" t="s">
        <v>71</v>
      </c>
      <c r="C42" s="147" t="s">
        <v>247</v>
      </c>
      <c r="D42" s="147" t="s">
        <v>248</v>
      </c>
      <c r="E42" s="151" t="s">
        <v>104</v>
      </c>
      <c r="F42" s="149" t="s">
        <v>105</v>
      </c>
      <c r="G42" s="149" t="s">
        <v>255</v>
      </c>
      <c r="H42" s="152" t="s">
        <v>256</v>
      </c>
      <c r="I42" s="160">
        <v>2200</v>
      </c>
      <c r="J42" s="160">
        <v>2200</v>
      </c>
      <c r="K42" s="141"/>
      <c r="L42" s="141"/>
      <c r="M42" s="160">
        <v>2200</v>
      </c>
      <c r="N42" s="141"/>
      <c r="O42" s="141"/>
      <c r="P42" s="141"/>
      <c r="Q42" s="141"/>
      <c r="R42" s="141"/>
      <c r="S42" s="141"/>
      <c r="T42" s="141"/>
      <c r="U42" s="141"/>
      <c r="V42" s="141"/>
      <c r="W42" s="141"/>
      <c r="X42" s="141"/>
    </row>
    <row r="43" customHeight="1" spans="1:24">
      <c r="A43" s="147" t="s">
        <v>71</v>
      </c>
      <c r="B43" s="147" t="s">
        <v>71</v>
      </c>
      <c r="C43" s="147" t="s">
        <v>247</v>
      </c>
      <c r="D43" s="147" t="s">
        <v>248</v>
      </c>
      <c r="E43" s="151" t="s">
        <v>106</v>
      </c>
      <c r="F43" s="149" t="s">
        <v>107</v>
      </c>
      <c r="G43" s="149" t="s">
        <v>257</v>
      </c>
      <c r="H43" s="152" t="s">
        <v>258</v>
      </c>
      <c r="I43" s="160">
        <v>3360</v>
      </c>
      <c r="J43" s="160">
        <v>3360</v>
      </c>
      <c r="K43" s="141"/>
      <c r="L43" s="141"/>
      <c r="M43" s="160">
        <v>3360</v>
      </c>
      <c r="N43" s="141"/>
      <c r="O43" s="141"/>
      <c r="P43" s="141"/>
      <c r="Q43" s="141"/>
      <c r="R43" s="141"/>
      <c r="S43" s="141"/>
      <c r="T43" s="141"/>
      <c r="U43" s="141"/>
      <c r="V43" s="141"/>
      <c r="W43" s="141"/>
      <c r="X43" s="141"/>
    </row>
    <row r="44" customHeight="1" spans="1:24">
      <c r="A44" s="147" t="s">
        <v>71</v>
      </c>
      <c r="B44" s="147" t="s">
        <v>71</v>
      </c>
      <c r="C44" s="147" t="s">
        <v>247</v>
      </c>
      <c r="D44" s="147" t="s">
        <v>248</v>
      </c>
      <c r="E44" s="151" t="s">
        <v>106</v>
      </c>
      <c r="F44" s="149" t="s">
        <v>107</v>
      </c>
      <c r="G44" s="149" t="s">
        <v>259</v>
      </c>
      <c r="H44" s="152" t="s">
        <v>260</v>
      </c>
      <c r="I44" s="160">
        <v>10000</v>
      </c>
      <c r="J44" s="160">
        <v>10000</v>
      </c>
      <c r="K44" s="141"/>
      <c r="L44" s="141"/>
      <c r="M44" s="160">
        <v>10000</v>
      </c>
      <c r="N44" s="141"/>
      <c r="O44" s="141"/>
      <c r="P44" s="141"/>
      <c r="Q44" s="141"/>
      <c r="R44" s="141"/>
      <c r="S44" s="141"/>
      <c r="T44" s="141"/>
      <c r="U44" s="141"/>
      <c r="V44" s="141"/>
      <c r="W44" s="141"/>
      <c r="X44" s="141"/>
    </row>
    <row r="45" customHeight="1" spans="1:24">
      <c r="A45" s="147" t="s">
        <v>71</v>
      </c>
      <c r="B45" s="147" t="s">
        <v>71</v>
      </c>
      <c r="C45" s="147" t="s">
        <v>247</v>
      </c>
      <c r="D45" s="147" t="s">
        <v>248</v>
      </c>
      <c r="E45" s="151" t="s">
        <v>106</v>
      </c>
      <c r="F45" s="149" t="s">
        <v>107</v>
      </c>
      <c r="G45" s="149">
        <v>30201</v>
      </c>
      <c r="H45" s="152" t="s">
        <v>250</v>
      </c>
      <c r="I45" s="160">
        <v>7440</v>
      </c>
      <c r="J45" s="160">
        <v>7440</v>
      </c>
      <c r="K45" s="141"/>
      <c r="L45" s="141"/>
      <c r="M45" s="160">
        <v>7440</v>
      </c>
      <c r="N45" s="141"/>
      <c r="O45" s="141"/>
      <c r="P45" s="141"/>
      <c r="Q45" s="141"/>
      <c r="R45" s="141"/>
      <c r="S45" s="141"/>
      <c r="T45" s="141"/>
      <c r="U45" s="141"/>
      <c r="V45" s="141"/>
      <c r="W45" s="141"/>
      <c r="X45" s="141"/>
    </row>
    <row r="46" customHeight="1" spans="1:24">
      <c r="A46" s="147" t="s">
        <v>71</v>
      </c>
      <c r="B46" s="147" t="s">
        <v>71</v>
      </c>
      <c r="C46" s="147" t="s">
        <v>247</v>
      </c>
      <c r="D46" s="147" t="s">
        <v>248</v>
      </c>
      <c r="E46" s="147" t="s">
        <v>104</v>
      </c>
      <c r="F46" s="150" t="s">
        <v>105</v>
      </c>
      <c r="G46" s="150" t="s">
        <v>261</v>
      </c>
      <c r="H46" s="153" t="s">
        <v>262</v>
      </c>
      <c r="I46" s="160">
        <v>12000</v>
      </c>
      <c r="J46" s="160">
        <v>12000</v>
      </c>
      <c r="K46" s="141"/>
      <c r="L46" s="141"/>
      <c r="M46" s="160">
        <v>12000</v>
      </c>
      <c r="N46" s="141"/>
      <c r="O46" s="141"/>
      <c r="P46" s="141"/>
      <c r="Q46" s="141"/>
      <c r="R46" s="141"/>
      <c r="S46" s="141"/>
      <c r="T46" s="141"/>
      <c r="U46" s="141"/>
      <c r="V46" s="141"/>
      <c r="W46" s="141"/>
      <c r="X46" s="141"/>
    </row>
    <row r="47" customHeight="1" spans="1:24">
      <c r="A47" s="147" t="s">
        <v>71</v>
      </c>
      <c r="B47" s="147" t="s">
        <v>71</v>
      </c>
      <c r="C47" s="147" t="s">
        <v>247</v>
      </c>
      <c r="D47" s="147" t="s">
        <v>248</v>
      </c>
      <c r="E47" s="147" t="s">
        <v>106</v>
      </c>
      <c r="F47" s="147" t="s">
        <v>107</v>
      </c>
      <c r="G47" s="147" t="s">
        <v>261</v>
      </c>
      <c r="H47" s="151" t="s">
        <v>262</v>
      </c>
      <c r="I47" s="160">
        <v>19200</v>
      </c>
      <c r="J47" s="160">
        <v>19200</v>
      </c>
      <c r="K47" s="141"/>
      <c r="L47" s="141"/>
      <c r="M47" s="160">
        <v>19200</v>
      </c>
      <c r="N47" s="141"/>
      <c r="O47" s="141"/>
      <c r="P47" s="141"/>
      <c r="Q47" s="141"/>
      <c r="R47" s="141"/>
      <c r="S47" s="141"/>
      <c r="T47" s="141"/>
      <c r="U47" s="141"/>
      <c r="V47" s="141"/>
      <c r="W47" s="141"/>
      <c r="X47" s="141"/>
    </row>
    <row r="48" s="142" customFormat="1" ht="17.25" customHeight="1" spans="1:25">
      <c r="A48" s="154" t="s">
        <v>185</v>
      </c>
      <c r="B48" s="155"/>
      <c r="C48" s="156"/>
      <c r="D48" s="156"/>
      <c r="E48" s="156"/>
      <c r="F48" s="156"/>
      <c r="G48" s="156"/>
      <c r="H48" s="156"/>
      <c r="I48" s="164">
        <f>SUM(I10:I47)</f>
        <v>2038577.23</v>
      </c>
      <c r="J48" s="164">
        <f>SUM(J10:J47)</f>
        <v>2038577.23</v>
      </c>
      <c r="K48" s="164"/>
      <c r="L48" s="164"/>
      <c r="M48" s="164">
        <f>SUM(M10:M47)</f>
        <v>2038577.23</v>
      </c>
      <c r="N48" s="165"/>
      <c r="O48" s="164"/>
      <c r="P48" s="165"/>
      <c r="Q48" s="165"/>
      <c r="R48" s="165"/>
      <c r="S48" s="165"/>
      <c r="T48" s="165"/>
      <c r="U48" s="165"/>
      <c r="V48" s="165"/>
      <c r="W48" s="165"/>
      <c r="X48" s="165"/>
      <c r="Y48" s="168"/>
    </row>
  </sheetData>
  <mergeCells count="31">
    <mergeCell ref="A3:X3"/>
    <mergeCell ref="A4:H4"/>
    <mergeCell ref="I5:X5"/>
    <mergeCell ref="J6:N6"/>
    <mergeCell ref="O6:Q6"/>
    <mergeCell ref="S6:X6"/>
    <mergeCell ref="A48:H48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2"/>
  <sheetViews>
    <sheetView showZeros="0" workbookViewId="0">
      <pane ySplit="1" topLeftCell="A2" activePane="bottomLeft" state="frozen"/>
      <selection/>
      <selection pane="bottomLeft" activeCell="D24" sqref="D24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35"/>
      <c r="E2" s="2"/>
      <c r="F2" s="2"/>
      <c r="G2" s="2"/>
      <c r="H2" s="2"/>
      <c r="U2" s="135"/>
      <c r="W2" s="140" t="s">
        <v>263</v>
      </c>
    </row>
    <row r="3" ht="46.5" customHeight="1" spans="1:23">
      <c r="A3" s="4" t="str">
        <f>"2025"&amp;"年部门项目支出预算表"</f>
        <v>2025年部门项目支出预算表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13.5" customHeight="1" spans="1:23">
      <c r="A4" s="132" t="s">
        <v>1</v>
      </c>
      <c r="B4" s="132"/>
      <c r="C4" s="132"/>
      <c r="D4" s="132"/>
      <c r="E4" s="132"/>
      <c r="F4" s="132"/>
      <c r="G4" s="132"/>
      <c r="H4" s="132"/>
      <c r="I4" s="7"/>
      <c r="J4" s="7"/>
      <c r="K4" s="7"/>
      <c r="L4" s="7"/>
      <c r="M4" s="7"/>
      <c r="N4" s="7"/>
      <c r="O4" s="7"/>
      <c r="P4" s="7"/>
      <c r="Q4" s="7"/>
      <c r="U4" s="135"/>
      <c r="W4" s="117" t="s">
        <v>2</v>
      </c>
    </row>
    <row r="5" ht="21.75" customHeight="1" spans="1:23">
      <c r="A5" s="9" t="s">
        <v>264</v>
      </c>
      <c r="B5" s="10" t="s">
        <v>196</v>
      </c>
      <c r="C5" s="9" t="s">
        <v>197</v>
      </c>
      <c r="D5" s="9" t="s">
        <v>265</v>
      </c>
      <c r="E5" s="10" t="s">
        <v>198</v>
      </c>
      <c r="F5" s="10" t="s">
        <v>199</v>
      </c>
      <c r="G5" s="10" t="s">
        <v>266</v>
      </c>
      <c r="H5" s="10" t="s">
        <v>267</v>
      </c>
      <c r="I5" s="27" t="s">
        <v>56</v>
      </c>
      <c r="J5" s="11" t="s">
        <v>268</v>
      </c>
      <c r="K5" s="12"/>
      <c r="L5" s="12"/>
      <c r="M5" s="13"/>
      <c r="N5" s="11" t="s">
        <v>204</v>
      </c>
      <c r="O5" s="12"/>
      <c r="P5" s="13"/>
      <c r="Q5" s="10" t="s">
        <v>62</v>
      </c>
      <c r="R5" s="11" t="s">
        <v>63</v>
      </c>
      <c r="S5" s="12"/>
      <c r="T5" s="12"/>
      <c r="U5" s="12"/>
      <c r="V5" s="12"/>
      <c r="W5" s="13"/>
    </row>
    <row r="6" ht="21.75" customHeight="1" spans="1:23">
      <c r="A6" s="14"/>
      <c r="B6" s="28"/>
      <c r="C6" s="14"/>
      <c r="D6" s="14"/>
      <c r="E6" s="15"/>
      <c r="F6" s="15"/>
      <c r="G6" s="15"/>
      <c r="H6" s="15"/>
      <c r="I6" s="28"/>
      <c r="J6" s="136" t="s">
        <v>59</v>
      </c>
      <c r="K6" s="137"/>
      <c r="L6" s="10" t="s">
        <v>60</v>
      </c>
      <c r="M6" s="10" t="s">
        <v>61</v>
      </c>
      <c r="N6" s="10" t="s">
        <v>59</v>
      </c>
      <c r="O6" s="10" t="s">
        <v>60</v>
      </c>
      <c r="P6" s="10" t="s">
        <v>61</v>
      </c>
      <c r="Q6" s="15"/>
      <c r="R6" s="10" t="s">
        <v>58</v>
      </c>
      <c r="S6" s="10" t="s">
        <v>65</v>
      </c>
      <c r="T6" s="10" t="s">
        <v>210</v>
      </c>
      <c r="U6" s="10" t="s">
        <v>67</v>
      </c>
      <c r="V6" s="10" t="s">
        <v>68</v>
      </c>
      <c r="W6" s="10" t="s">
        <v>69</v>
      </c>
    </row>
    <row r="7" ht="21" customHeight="1" spans="1:23">
      <c r="A7" s="28"/>
      <c r="B7" s="28"/>
      <c r="C7" s="28"/>
      <c r="D7" s="28"/>
      <c r="E7" s="28"/>
      <c r="F7" s="28"/>
      <c r="G7" s="28"/>
      <c r="H7" s="28"/>
      <c r="I7" s="28"/>
      <c r="J7" s="138" t="s">
        <v>58</v>
      </c>
      <c r="K7" s="139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</row>
    <row r="8" ht="39.75" customHeight="1" spans="1:23">
      <c r="A8" s="17"/>
      <c r="B8" s="19"/>
      <c r="C8" s="17"/>
      <c r="D8" s="17"/>
      <c r="E8" s="18"/>
      <c r="F8" s="18"/>
      <c r="G8" s="18"/>
      <c r="H8" s="18"/>
      <c r="I8" s="19"/>
      <c r="J8" s="66" t="s">
        <v>58</v>
      </c>
      <c r="K8" s="66" t="s">
        <v>269</v>
      </c>
      <c r="L8" s="18"/>
      <c r="M8" s="18"/>
      <c r="N8" s="18"/>
      <c r="O8" s="18"/>
      <c r="P8" s="18"/>
      <c r="Q8" s="18"/>
      <c r="R8" s="18"/>
      <c r="S8" s="18"/>
      <c r="T8" s="18"/>
      <c r="U8" s="19"/>
      <c r="V8" s="18"/>
      <c r="W8" s="18"/>
    </row>
    <row r="9" ht="15" customHeight="1" spans="1:23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35">
        <v>12</v>
      </c>
      <c r="M9" s="35">
        <v>13</v>
      </c>
      <c r="N9" s="35">
        <v>14</v>
      </c>
      <c r="O9" s="35">
        <v>15</v>
      </c>
      <c r="P9" s="35">
        <v>16</v>
      </c>
      <c r="Q9" s="35">
        <v>17</v>
      </c>
      <c r="R9" s="35">
        <v>18</v>
      </c>
      <c r="S9" s="35">
        <v>19</v>
      </c>
      <c r="T9" s="35">
        <v>20</v>
      </c>
      <c r="U9" s="20">
        <v>21</v>
      </c>
      <c r="V9" s="35">
        <v>22</v>
      </c>
      <c r="W9" s="20">
        <v>23</v>
      </c>
    </row>
    <row r="10" ht="21.75" customHeight="1" spans="1:23">
      <c r="A10" s="68"/>
      <c r="B10" s="68"/>
      <c r="C10" s="68"/>
      <c r="D10" s="68"/>
      <c r="E10" s="68"/>
      <c r="F10" s="68"/>
      <c r="G10" s="68"/>
      <c r="H10" s="6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</row>
    <row r="11" ht="18.75" customHeight="1" spans="1:23">
      <c r="A11" s="32" t="s">
        <v>185</v>
      </c>
      <c r="B11" s="33"/>
      <c r="C11" s="33"/>
      <c r="D11" s="33"/>
      <c r="E11" s="33"/>
      <c r="F11" s="33"/>
      <c r="G11" s="33"/>
      <c r="H11" s="34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</row>
    <row r="12" customHeight="1" spans="1:4">
      <c r="A12" s="134" t="s">
        <v>270</v>
      </c>
      <c r="B12" s="134"/>
      <c r="C12" s="134"/>
      <c r="D12" s="134"/>
    </row>
  </sheetData>
  <mergeCells count="29">
    <mergeCell ref="A3:W3"/>
    <mergeCell ref="A4:H4"/>
    <mergeCell ref="J5:M5"/>
    <mergeCell ref="N5:P5"/>
    <mergeCell ref="R5:W5"/>
    <mergeCell ref="A11:H11"/>
    <mergeCell ref="A12:D12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A9" sqref="A9:D9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" customHeight="1" spans="10:10">
      <c r="J2" s="3" t="s">
        <v>271</v>
      </c>
    </row>
    <row r="3" ht="39.75" customHeight="1" spans="1:10">
      <c r="A3" s="64" t="str">
        <f>"2025"&amp;"年部门项目支出绩效目标表"</f>
        <v>2025年部门项目支出绩效目标表</v>
      </c>
      <c r="B3" s="4"/>
      <c r="C3" s="4"/>
      <c r="D3" s="4"/>
      <c r="E3" s="4"/>
      <c r="F3" s="65"/>
      <c r="G3" s="4"/>
      <c r="H3" s="65"/>
      <c r="I3" s="65"/>
      <c r="J3" s="4"/>
    </row>
    <row r="4" ht="17.25" customHeight="1" spans="1:8">
      <c r="A4" s="132" t="s">
        <v>1</v>
      </c>
      <c r="B4" s="132"/>
      <c r="C4" s="132"/>
      <c r="D4" s="132"/>
      <c r="E4" s="132"/>
      <c r="F4" s="132"/>
      <c r="G4" s="132"/>
      <c r="H4" s="132"/>
    </row>
    <row r="5" ht="44.25" customHeight="1" spans="1:10">
      <c r="A5" s="66" t="s">
        <v>197</v>
      </c>
      <c r="B5" s="66" t="s">
        <v>272</v>
      </c>
      <c r="C5" s="66" t="s">
        <v>273</v>
      </c>
      <c r="D5" s="66" t="s">
        <v>274</v>
      </c>
      <c r="E5" s="66" t="s">
        <v>275</v>
      </c>
      <c r="F5" s="67" t="s">
        <v>276</v>
      </c>
      <c r="G5" s="66" t="s">
        <v>277</v>
      </c>
      <c r="H5" s="67" t="s">
        <v>278</v>
      </c>
      <c r="I5" s="67" t="s">
        <v>279</v>
      </c>
      <c r="J5" s="66" t="s">
        <v>280</v>
      </c>
    </row>
    <row r="6" ht="18.75" customHeight="1" spans="1:10">
      <c r="A6" s="133">
        <v>1</v>
      </c>
      <c r="B6" s="133">
        <v>2</v>
      </c>
      <c r="C6" s="133">
        <v>3</v>
      </c>
      <c r="D6" s="133">
        <v>4</v>
      </c>
      <c r="E6" s="133">
        <v>5</v>
      </c>
      <c r="F6" s="35">
        <v>6</v>
      </c>
      <c r="G6" s="133">
        <v>7</v>
      </c>
      <c r="H6" s="35">
        <v>8</v>
      </c>
      <c r="I6" s="35">
        <v>9</v>
      </c>
      <c r="J6" s="133">
        <v>10</v>
      </c>
    </row>
    <row r="7" ht="42" customHeight="1" spans="1:10">
      <c r="A7" s="29"/>
      <c r="B7" s="68"/>
      <c r="C7" s="68"/>
      <c r="D7" s="68"/>
      <c r="E7" s="69"/>
      <c r="F7" s="70"/>
      <c r="G7" s="69"/>
      <c r="H7" s="70"/>
      <c r="I7" s="70"/>
      <c r="J7" s="69"/>
    </row>
    <row r="8" ht="42" customHeight="1" spans="1:10">
      <c r="A8" s="29"/>
      <c r="B8" s="21"/>
      <c r="C8" s="21"/>
      <c r="D8" s="21"/>
      <c r="E8" s="29"/>
      <c r="F8" s="21"/>
      <c r="G8" s="29"/>
      <c r="H8" s="21"/>
      <c r="I8" s="21"/>
      <c r="J8" s="29"/>
    </row>
    <row r="9" customHeight="1" spans="1:4">
      <c r="A9" s="134" t="s">
        <v>270</v>
      </c>
      <c r="B9" s="134"/>
      <c r="C9" s="134"/>
      <c r="D9" s="134"/>
    </row>
  </sheetData>
  <mergeCells count="3">
    <mergeCell ref="A3:J3"/>
    <mergeCell ref="A4:H4"/>
    <mergeCell ref="A9:D9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2025-02-06T07:09:00Z</dcterms:created>
  <dcterms:modified xsi:type="dcterms:W3CDTF">2025-03-17T02:53:26Z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1A00A4DA7E8945B8BBD59C1948F9F40C</vt:lpwstr>
  </property>
  <property fmtid="{D5CDD505-2E9C-101B-9397-08002B2CF9AE}" pid="3" name="KSOProductBuildVer">
    <vt:lpwstr>2052-11.1.0.15319</vt:lpwstr>
  </property>
</Properties>
</file>