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<sst xmlns="http://schemas.openxmlformats.org/spreadsheetml/2006/main" count="1343" uniqueCount="423">
  <si>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</si>
  <si>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</si>
  <si>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</si>
  <si>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</si>
  <si>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</si>
  <si>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</si>
  <si>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</si>
  <si>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</si>
  <si>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</si>
  <si>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</si>
  <si>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</si>
  <si>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</si>
  <si>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</si>
  <si>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</si>
  <si>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</si>
  <si>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</si>
  <si>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</si>
  <si>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</si>
  <si>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</si>
  <si>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</si>
  <si>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</si>
  <si>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</si>
  <si>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</si>
  <si>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</si>
  <si>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</si>
  <si>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</si>
  <si>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</si>
  <si>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</si>
  <si>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</si>
  <si>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</si>
  <si>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</si>
  <si>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</si>
  <si>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</si>
  <si>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</si>
  <si>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</si>
  <si>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</si>
  <si>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</si>
  <si>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</si>
  <si>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</si>
  <si>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</si>
  <si>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</si>
  <si>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</si>
  <si>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</si>
  <si>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</si>
  <si>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</si>
  <si>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</si>
  <si>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</si>
  <si>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</si>
  <si>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</si>
  <si>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</si>
  <si>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</si>
  <si>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</si>
  <si>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</si>
  <si>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</si>
  <si>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</si>
  <si>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</si>
  <si>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</si>
  <si>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</si>
  <si>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</si>
  <si>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</si>
  <si>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</si>
  <si>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</si>
  <si>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</si>
  <si>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</si>
  <si>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</si>
  <si>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</si>
  <si>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</si>
  <si>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</si>
  <si>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</si>
  <si>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123</t>
  </si>
  <si>
    <t>宜良县交通运输局</t>
  </si>
  <si>
    <t>123001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</si>
  <si>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</si>
  <si>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</si>
  <si>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</si>
  <si>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</si>
  <si>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</si>
  <si>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</si>
  <si>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</si>
  <si>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</si>
  <si>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</si>
  <si>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</si>
  <si>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</si>
  <si>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</si>
  <si>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</si>
  <si>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</si>
  <si>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</si>
  <si>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</si>
  <si>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</si>
  <si>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</si>
  <si>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</si>
  <si>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</si>
  <si>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</si>
  <si>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</si>
  <si>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</si>
  <si>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</si>
  <si>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</si>
  <si>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</si>
  <si>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</si>
  <si>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</si>
  <si>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</si>
  <si>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</si>
  <si>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</si>
  <si>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</si>
  <si>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</si>
  <si>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</si>
  <si>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</si>
  <si>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</si>
  <si>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</si>
  <si>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</si>
  <si>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</si>
  <si>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</si>
  <si>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</si>
  <si>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</si>
  <si>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</si>
  <si>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</si>
  <si>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</si>
  <si>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</si>
  <si>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</si>
  <si>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</si>
  <si>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</si>
  <si>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</si>
  <si>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214</t>
  </si>
  <si>
    <t>交通运输支出</t>
  </si>
  <si>
    <t>21401</t>
  </si>
  <si>
    <t>公路水路运输</t>
  </si>
  <si>
    <t>2140101</t>
  </si>
  <si>
    <t>行政运行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</si>
  <si>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</si>
  <si>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</si>
  <si>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</si>
  <si>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</si>
  <si>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</si>
  <si>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</si>
  <si>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</si>
  <si>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</si>
  <si>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</si>
  <si>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</si>
  <si>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</si>
  <si>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</si>
  <si>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</si>
  <si>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</si>
  <si>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</si>
  <si>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</si>
  <si>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</si>
  <si>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</si>
  <si>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</si>
  <si>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</si>
  <si>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</si>
  <si>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</si>
  <si>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</si>
  <si>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</si>
  <si>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</si>
  <si>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</si>
  <si>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</si>
  <si>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</si>
  <si>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</si>
  <si>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</si>
  <si>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</si>
  <si>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</si>
  <si>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</si>
  <si>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</si>
  <si>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</si>
  <si>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</si>
  <si>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</si>
  <si>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</si>
  <si>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</si>
  <si>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</si>
  <si>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</si>
  <si>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</si>
  <si>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</si>
  <si>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</si>
  <si>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</si>
  <si>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</si>
  <si>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</si>
  <si>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</si>
  <si>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</si>
  <si>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</si>
  <si>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</si>
  <si>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</si>
  <si>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</si>
  <si>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</si>
  <si>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</si>
  <si>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</si>
  <si>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</si>
  <si>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</si>
  <si>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</si>
  <si>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</si>
  <si>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</si>
  <si>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</si>
  <si>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</si>
  <si>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</si>
  <si>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</si>
  <si>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</si>
  <si>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</si>
  <si>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</si>
  <si>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</si>
  <si>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</si>
  <si>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</si>
  <si>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530125210000000002088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</si>
  <si>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</si>
  <si>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</si>
  <si>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</si>
  <si>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</si>
  <si>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</si>
  <si>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</si>
  <si>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</si>
  <si>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530125210000000002089</t>
  </si>
  <si>
    <t>事业人员支出工资</t>
  </si>
  <si>
    <t>30107</t>
  </si>
  <si>
    <t>绩效工资</t>
  </si>
  <si>
    <t>530125210000000002090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</si>
  <si>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</si>
  <si>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</si>
  <si>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</si>
  <si>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</si>
  <si>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</si>
  <si>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</si>
  <si>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</si>
  <si>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</si>
  <si>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</si>
  <si>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530125210000000002091</t>
  </si>
  <si>
    <t>30113</t>
  </si>
  <si>
    <t>530125210000000002092</t>
  </si>
  <si>
    <t>对个人和家庭的补助</t>
  </si>
  <si>
    <t>30304</t>
  </si>
  <si>
    <t>抚恤金</t>
  </si>
  <si>
    <t>530125210000000002093</t>
  </si>
  <si>
    <t>其他工资福利支出</t>
  </si>
  <si>
    <t>30199</t>
  </si>
  <si>
    <t>530125210000000002094</t>
  </si>
  <si>
    <t>公车购置及运维费</t>
  </si>
  <si>
    <t>30231</t>
  </si>
  <si>
    <t>公务用车运行维护费</t>
  </si>
  <si>
    <t>530125210000000002095</t>
  </si>
  <si>
    <t>30217</t>
  </si>
  <si>
    <t>530125210000000002096</t>
  </si>
  <si>
    <t>行政公务交通补贴</t>
  </si>
  <si>
    <t>30239</t>
  </si>
  <si>
    <t>其他交通费用</t>
  </si>
  <si>
    <t>530125210000000002098</t>
  </si>
  <si>
    <t>工会经费</t>
  </si>
  <si>
    <t>30228</t>
  </si>
  <si>
    <t>530125210000000002099</t>
  </si>
  <si>
    <t>一般公用经费</t>
  </si>
  <si>
    <t>30201</t>
  </si>
  <si>
    <t>办公费</t>
  </si>
  <si>
    <t>30205</t>
  </si>
  <si>
    <t>水费</t>
  </si>
  <si>
    <t>30206</t>
  </si>
  <si>
    <t>电费</t>
  </si>
  <si>
    <t>30229</t>
  </si>
  <si>
    <t>福利费</t>
  </si>
  <si>
    <t>530125231100001403446</t>
  </si>
  <si>
    <t>行政人员绩效奖励</t>
  </si>
  <si>
    <t>530125231100001403464</t>
  </si>
  <si>
    <t>特殊公用经费</t>
  </si>
  <si>
    <t>530125231100001428567</t>
  </si>
  <si>
    <t>离退休人员支出</t>
  </si>
  <si>
    <t>30305</t>
  </si>
  <si>
    <t>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</si>
  <si>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</si>
  <si>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</si>
  <si>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</si>
  <si>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</si>
  <si>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</si>
  <si>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</si>
  <si>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</si>
  <si>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备注：2025年我单位无此预算项目，本表为空。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</si>
  <si>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</si>
  <si>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</si>
  <si>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</si>
  <si>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</si>
  <si>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</si>
  <si>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</si>
  <si>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</si>
  <si>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</si>
  <si>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</si>
  <si>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</si>
  <si>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</si>
  <si>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>人员支出工资</t>
  </si>
  <si>
    <t>做好本部门人员经费保障，按规定落实干部职工各项待遇，支持部门正常履职。</t>
  </si>
  <si>
    <t xml:space="preserve"> 产出指标</t>
  </si>
  <si>
    <t>数量指标</t>
  </si>
  <si>
    <t>工资福利发放人数（行政编）</t>
  </si>
  <si>
    <t>=</t>
  </si>
  <si>
    <t>人</t>
  </si>
  <si>
    <t>定量指标</t>
  </si>
  <si>
    <t>反映部门（单位）实际发放工资人员数量。工资福利包括：行政人员工资、社会保险、住房公积金、职业年金等。</t>
  </si>
  <si>
    <t>产出指标</t>
  </si>
  <si>
    <t>工资福利发放人数（事业编）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</si>
  <si>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</si>
  <si>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</si>
  <si>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</si>
  <si>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>效益指标</t>
  </si>
  <si>
    <t>社会效益指标</t>
  </si>
  <si>
    <t>部门运转</t>
  </si>
  <si>
    <t>正常运转</t>
  </si>
  <si>
    <t>年度</t>
  </si>
  <si>
    <t>定性指标</t>
  </si>
  <si>
    <t>反映部门（单位）运转情况。</t>
  </si>
  <si>
    <t>满意度指标</t>
  </si>
  <si>
    <t>服务对象满意度指标</t>
  </si>
  <si>
    <t>单位人员满意度</t>
  </si>
  <si>
    <t>&gt;=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</si>
  <si>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</si>
  <si>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</si>
  <si>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</si>
  <si>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</si>
  <si>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>做好本部门人员社会保障缴费保障，按规定落实干部职工各项待遇，支持部门正常履职。</t>
  </si>
  <si>
    <t>社会保障缴费保障在职人数</t>
  </si>
  <si>
    <t>反映社会保障缴费保障在职人数情况。在职人数主要指办公、会议、培训、差旅、水费、电费等公用经费中服务保障的人数。</t>
  </si>
  <si>
    <t>社会保障缴费保障退休人数</t>
  </si>
  <si>
    <t>反映社会保障缴费保障退休人数情况。</t>
  </si>
  <si>
    <t>反映部门（单位）正常运转情况。</t>
  </si>
  <si>
    <t>90</t>
  </si>
  <si>
    <t>反映部门（单位）人员对公用经费保障的满意程度。</t>
  </si>
  <si>
    <t>做好本部门人员住房公积金保障，按规定落实干部职工各项待遇，支持部门正常履职。</t>
  </si>
  <si>
    <t xml:space="preserve"> 住房公积金缴纳人数（行政编）</t>
  </si>
  <si>
    <t>反映住房公积金缴纳人数（行政编）</t>
  </si>
  <si>
    <t xml:space="preserve"> 住房公积金缴纳人数（事业编）</t>
  </si>
  <si>
    <t>反映住房公积金缴纳人数（事业编）</t>
  </si>
  <si>
    <t>做好本部门退休人员、老放映员补助、遗属补助经费保障，按规定落实干部职工各项待遇，支持部门正常履职。</t>
  </si>
  <si>
    <t>遗属补助人员数</t>
  </si>
  <si>
    <t>反映部门（单位）实际发放遗属补助人员数量。</t>
  </si>
  <si>
    <t>做好本部门人员、公用经费保障，按规定落实干部职工各项待遇，支持部门正常履职。</t>
  </si>
  <si>
    <t xml:space="preserve"> 公车购置及运维费</t>
  </si>
  <si>
    <t>元</t>
  </si>
  <si>
    <t>反映公车购置及运维费保障情况。</t>
  </si>
  <si>
    <t>公用经费保障公务用车数量</t>
  </si>
  <si>
    <t>辆</t>
  </si>
  <si>
    <t>反映公用经费保障公务用车数量。</t>
  </si>
  <si>
    <t>做好本部门人员公务接待费经费保障，按规定落实干部职工各项待遇，支持部门正常履职。</t>
  </si>
  <si>
    <t>公务接待费人员数（行政编）</t>
  </si>
  <si>
    <t>反映部门（单位）实际公务接待费人员数量。</t>
  </si>
  <si>
    <t>公务接待费人员数（事业编）</t>
  </si>
  <si>
    <t>做好本部门行政人员行政公务交通补贴经费保障，按规定落实干部职工各项待遇，支持部门正常履职。</t>
  </si>
  <si>
    <t>行政公务交通补贴人员数（行政编）</t>
  </si>
  <si>
    <t>反映部门（单位）实际行政公务交通补贴人员数量。</t>
  </si>
  <si>
    <t>做好本部门人员工会经费保障，按规定落实干部职工各项待遇，支持部门正常履职。</t>
  </si>
  <si>
    <t>工会经费保障人数</t>
  </si>
  <si>
    <t>反映工会经费保障部门（单位）正常运转的在职人数情况。</t>
  </si>
  <si>
    <t>做好本部门公用经费保障，按规定落实干部职工各项待遇，支持部门正常履职。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</si>
  <si>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</si>
  <si>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</si>
  <si>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</si>
  <si>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0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</si>
  <si>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</si>
  <si>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</si>
  <si>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反映公用经费保障部门（单位）正常运转的公务用车数量。公务用车包括编制内公务用车数量及年度新购置公务用车数量。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</si>
  <si>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</si>
  <si>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</si>
  <si>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</si>
  <si>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做好本部门行政人员绩效奖励经费保障，按规定落实干部职工各项待遇，支持部门正常履职。</t>
  </si>
  <si>
    <t>行政人员绩效奖励经费保障人员数（行政编）</t>
  </si>
  <si>
    <t>反映部门（单位）实际行行政人员绩效奖励经费保障人员数。</t>
  </si>
  <si>
    <t>做好本部门退休人员补助经费保障，按规定落实干部职工各项待遇，支持部门正常履职。</t>
  </si>
  <si>
    <t>退休人员生活补助人员数</t>
  </si>
  <si>
    <t>反映部门（单位）实际发放退休生活补助人员数量。</t>
  </si>
  <si>
    <t>其他财政补助人员生活补助</t>
  </si>
  <si>
    <t>做好本部门老放映员补助经费保障，按规定落实干部职工各项待遇，支持部门正常履职。</t>
  </si>
  <si>
    <t>老放映员补助经费保障人数</t>
  </si>
  <si>
    <t>反映老放映员补助经费保障人数情况。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</si>
  <si>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</si>
  <si>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</si>
  <si>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</si>
  <si>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</si>
  <si>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</si>
  <si>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</si>
  <si>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</si>
  <si>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</si>
  <si>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</si>
  <si>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</si>
  <si>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</si>
  <si>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</si>
  <si>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</si>
  <si>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</si>
  <si>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</si>
  <si>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</si>
  <si>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</si>
  <si>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</si>
  <si>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</si>
  <si>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</si>
  <si>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</si>
  <si>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</si>
  <si>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</si>
  <si>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</si>
  <si>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</si>
  <si>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</si>
  <si>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</si>
  <si>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</si>
  <si>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</si>
  <si>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</si>
  <si>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</si>
  <si>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</si>
  <si>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</si>
  <si>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</si>
  <si>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</si>
  <si>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</si>
  <si>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</si>
  <si>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</si>
  <si>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</si>
  <si>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</si>
  <si>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</si>
  <si>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</si>
  <si>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</si>
  <si>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</si>
  <si>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</si>
  <si>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</si>
  <si>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</si>
  <si>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</si>
  <si>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</si>
  <si>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</si>
  <si>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</si>
  <si>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</si>
  <si>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</si>
  <si>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</si>
  <si>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</si>
  <si>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</si>
  <si>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</si>
  <si>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</si>
  <si>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</si>
  <si>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说明：我单位本年度无部门项目中期规划预算，此表为空。</t>
  </si>
</sst>
</file>

<file path=xl/styles.xml><?xml version="1.0" encoding="utf-8"?>
<styleSheet xmlns="http://schemas.openxmlformats.org/spreadsheetml/2006/main">
  <numFmts count="9">
    <numFmt numFmtId="176" formatCode="yyyy/mm/dd\ hh:mm:ss"/>
    <numFmt numFmtId="42" formatCode="_ &quot;￥&quot;* #,##0_ ;_ &quot;￥&quot;* \-#,##0_ ;_ &quot;￥&quot;* &quot;-&quot;_ ;_ @_ "/>
    <numFmt numFmtId="177" formatCode="yyyy/mm/dd"/>
    <numFmt numFmtId="178" formatCode="#,##0.00;\-#,##0.00;;@"/>
    <numFmt numFmtId="43" formatCode="_ * #,##0.00_ ;_ * \-#,##0.00_ ;_ * &quot;-&quot;??_ ;_ @_ "/>
    <numFmt numFmtId="41" formatCode="_ * #,##0_ ;_ * \-#,##0_ ;_ * &quot;-&quot;_ ;_ @_ "/>
    <numFmt numFmtId="179" formatCode="#,##0;\-#,##0;;@"/>
    <numFmt numFmtId="44" formatCode="_ &quot;￥&quot;* #,##0.00_ ;_ &quot;￥&quot;* \-#,##0.00_ ;_ &quot;￥&quot;* &quot;-&quot;??_ ;_ @_ "/>
    <numFmt numFmtId="180" formatCode="hh:mm:ss"/>
  </numFmts>
  <fonts count="37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1"/>
      <color theme="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8" fillId="18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12" fillId="0" borderId="7">
      <alignment horizontal="right" vertical="center"/>
    </xf>
    <xf numFmtId="0" fontId="18" fillId="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12" fillId="0" borderId="7">
      <alignment horizontal="right" vertical="center"/>
    </xf>
    <xf numFmtId="0" fontId="25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9" fillId="10" borderId="18" applyNumberFormat="0" applyAlignment="0" applyProtection="0">
      <alignment vertical="center"/>
    </xf>
    <xf numFmtId="0" fontId="22" fillId="10" borderId="16" applyNumberFormat="0" applyAlignment="0" applyProtection="0">
      <alignment vertical="center"/>
    </xf>
    <xf numFmtId="0" fontId="27" fillId="14" borderId="17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10" fontId="12" fillId="0" borderId="7">
      <alignment horizontal="right" vertical="center"/>
    </xf>
    <xf numFmtId="0" fontId="18" fillId="1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178" fontId="12" fillId="0" borderId="7">
      <alignment horizontal="right" vertical="center"/>
    </xf>
    <xf numFmtId="49" fontId="12" fillId="0" borderId="7">
      <alignment horizontal="left" vertical="center" wrapText="1"/>
    </xf>
    <xf numFmtId="178" fontId="12" fillId="0" borderId="7">
      <alignment horizontal="right" vertical="center"/>
    </xf>
    <xf numFmtId="180" fontId="12" fillId="0" borderId="7">
      <alignment horizontal="right" vertical="center"/>
    </xf>
    <xf numFmtId="179" fontId="12" fillId="0" borderId="7">
      <alignment horizontal="right" vertical="center"/>
    </xf>
    <xf numFmtId="0" fontId="12" fillId="0" borderId="0">
      <alignment vertical="top"/>
      <protection locked="0"/>
    </xf>
  </cellStyleXfs>
  <cellXfs count="208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9" fontId="5" fillId="0" borderId="7" xfId="56" applyNumberFormat="1" applyFont="1" applyBorder="1" applyAlignment="1">
      <alignment horizontal="center" vertical="center"/>
    </xf>
    <xf numFmtId="179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 vertical="center"/>
    </xf>
    <xf numFmtId="178" fontId="9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right"/>
      <protection locked="0"/>
    </xf>
    <xf numFmtId="49" fontId="10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2" fillId="0" borderId="0" xfId="57" applyFont="1" applyFill="1" applyBorder="1" applyAlignment="1" applyProtection="1">
      <alignment vertical="top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57" applyFont="1" applyFill="1" applyBorder="1" applyAlignment="1" applyProtection="1">
      <alignment horizontal="left" vertical="center" wrapText="1"/>
    </xf>
    <xf numFmtId="0" fontId="2" fillId="0" borderId="7" xfId="57" applyFont="1" applyFill="1" applyBorder="1" applyAlignment="1" applyProtection="1">
      <alignment vertical="center" wrapText="1"/>
    </xf>
    <xf numFmtId="0" fontId="2" fillId="0" borderId="7" xfId="57" applyFont="1" applyFill="1" applyBorder="1" applyAlignment="1" applyProtection="1">
      <alignment horizontal="center" vertical="center" wrapText="1"/>
    </xf>
    <xf numFmtId="0" fontId="2" fillId="0" borderId="7" xfId="57" applyFont="1" applyFill="1" applyBorder="1" applyAlignment="1" applyProtection="1">
      <alignment horizontal="center" vertical="center"/>
      <protection locked="0"/>
    </xf>
    <xf numFmtId="0" fontId="12" fillId="0" borderId="7" xfId="57" applyFont="1" applyFill="1" applyBorder="1" applyAlignment="1" applyProtection="1">
      <alignment horizontal="left" vertical="center" wrapText="1"/>
      <protection locked="0"/>
    </xf>
    <xf numFmtId="0" fontId="2" fillId="0" borderId="1" xfId="57" applyFont="1" applyFill="1" applyBorder="1" applyAlignment="1" applyProtection="1">
      <alignment horizontal="left" vertical="center" wrapText="1"/>
      <protection locked="0"/>
    </xf>
    <xf numFmtId="0" fontId="12" fillId="0" borderId="7" xfId="57" applyFont="1" applyFill="1" applyBorder="1" applyAlignment="1" applyProtection="1">
      <alignment horizontal="center" vertical="center" wrapText="1"/>
      <protection locked="0"/>
    </xf>
    <xf numFmtId="0" fontId="13" fillId="0" borderId="5" xfId="57" applyFont="1" applyFill="1" applyBorder="1" applyAlignment="1" applyProtection="1">
      <alignment horizontal="left" vertical="center"/>
    </xf>
    <xf numFmtId="0" fontId="13" fillId="0" borderId="5" xfId="57" applyFont="1" applyFill="1" applyBorder="1" applyAlignment="1" applyProtection="1">
      <alignment vertical="center"/>
    </xf>
    <xf numFmtId="0" fontId="13" fillId="0" borderId="6" xfId="57" applyFont="1" applyFill="1" applyBorder="1" applyAlignment="1" applyProtection="1">
      <alignment horizontal="left" vertical="center"/>
    </xf>
    <xf numFmtId="0" fontId="13" fillId="0" borderId="6" xfId="57" applyFont="1" applyFill="1" applyBorder="1" applyAlignment="1" applyProtection="1">
      <alignment vertical="center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178" fontId="17" fillId="0" borderId="7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wrapText="1"/>
    </xf>
    <xf numFmtId="0" fontId="15" fillId="2" borderId="1" xfId="0" applyFont="1" applyFill="1" applyBorder="1" applyAlignment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abSelected="1" topLeftCell="A4" workbookViewId="0">
      <selection activeCell="B22" sqref="B22"/>
    </sheetView>
  </sheetViews>
  <sheetFormatPr defaultColWidth="8.575" defaultRowHeight="12.75" customHeight="1" outlineLevelCol="3"/>
  <cols>
    <col min="1" max="4" width="35.625" customWidth="1"/>
  </cols>
  <sheetData>
    <row r="1" ht="15" customHeight="1" spans="1:4">
      <c r="A1" s="45"/>
      <c r="B1" s="45"/>
      <c r="C1" s="45"/>
      <c r="D1" s="64" t="s">
        <v>0</v>
      </c>
    </row>
    <row r="2" ht="41.25" customHeight="1" spans="1:1">
      <c r="A2" s="40" t="str">
        <f>"2025"&amp;"年部门财务收支预算总表"</f>
        <v>2025年部门财务收支预算总表</v>
      </c>
    </row>
    <row r="3" ht="25" customHeight="1" spans="1:4">
      <c r="A3" s="43" t="str">
        <f>"单位名称："&amp;"宜良县交通运输局"</f>
        <v>单位名称：宜良县交通运输局</v>
      </c>
      <c r="B3" s="173"/>
      <c r="D3" s="151" t="s">
        <v>1</v>
      </c>
    </row>
    <row r="4" ht="23.25" customHeight="1" spans="1:4">
      <c r="A4" s="174" t="s">
        <v>2</v>
      </c>
      <c r="B4" s="175"/>
      <c r="C4" s="174" t="s">
        <v>3</v>
      </c>
      <c r="D4" s="175"/>
    </row>
    <row r="5" ht="24" customHeight="1" spans="1:4">
      <c r="A5" s="174" t="s">
        <v>4</v>
      </c>
      <c r="B5" s="174" t="s">
        <v>5</v>
      </c>
      <c r="C5" s="174" t="s">
        <v>6</v>
      </c>
      <c r="D5" s="174" t="s">
        <v>5</v>
      </c>
    </row>
    <row r="6" ht="17.25" customHeight="1" spans="1:4">
      <c r="A6" s="176" t="s">
        <v>7</v>
      </c>
      <c r="B6" s="79">
        <v>7254255.74</v>
      </c>
      <c r="C6" s="176" t="s">
        <v>8</v>
      </c>
      <c r="D6" s="79"/>
    </row>
    <row r="7" ht="17.25" customHeight="1" spans="1:4">
      <c r="A7" s="176" t="s">
        <v>9</v>
      </c>
      <c r="B7" s="79"/>
      <c r="C7" s="176" t="s">
        <v>10</v>
      </c>
      <c r="D7" s="79"/>
    </row>
    <row r="8" ht="17.25" customHeight="1" spans="1:4">
      <c r="A8" s="176" t="s">
        <v>11</v>
      </c>
      <c r="B8" s="79"/>
      <c r="C8" s="207" t="s">
        <v>12</v>
      </c>
      <c r="D8" s="79"/>
    </row>
    <row r="9" ht="17.25" customHeight="1" spans="1:4">
      <c r="A9" s="176" t="s">
        <v>13</v>
      </c>
      <c r="B9" s="79"/>
      <c r="C9" s="207" t="s">
        <v>14</v>
      </c>
      <c r="D9" s="79"/>
    </row>
    <row r="10" ht="17.25" customHeight="1" spans="1:4">
      <c r="A10" s="176" t="s">
        <v>15</v>
      </c>
      <c r="B10" s="79"/>
      <c r="C10" s="207" t="s">
        <v>16</v>
      </c>
      <c r="D10" s="79"/>
    </row>
    <row r="11" ht="17.25" customHeight="1" spans="1:4">
      <c r="A11" s="176" t="s">
        <v>17</v>
      </c>
      <c r="B11" s="79"/>
      <c r="C11" s="207" t="s">
        <v>18</v>
      </c>
      <c r="D11" s="79"/>
    </row>
    <row r="12" ht="17.25" customHeight="1" spans="1:4">
      <c r="A12" s="176" t="s">
        <v>19</v>
      </c>
      <c r="B12" s="79"/>
      <c r="C12" s="31" t="s">
        <v>20</v>
      </c>
      <c r="D12" s="79"/>
    </row>
    <row r="13" ht="17.25" customHeight="1" spans="1:4">
      <c r="A13" s="176" t="s">
        <v>21</v>
      </c>
      <c r="B13" s="79"/>
      <c r="C13" s="31" t="s">
        <v>22</v>
      </c>
      <c r="D13" s="79">
        <v>780908.49</v>
      </c>
    </row>
    <row r="14" ht="17.25" customHeight="1" spans="1:4">
      <c r="A14" s="176" t="s">
        <v>23</v>
      </c>
      <c r="B14" s="79"/>
      <c r="C14" s="31" t="s">
        <v>24</v>
      </c>
      <c r="D14" s="79">
        <v>548783.25</v>
      </c>
    </row>
    <row r="15" ht="17.25" customHeight="1" spans="1:4">
      <c r="A15" s="176" t="s">
        <v>25</v>
      </c>
      <c r="B15" s="79"/>
      <c r="C15" s="31" t="s">
        <v>26</v>
      </c>
      <c r="D15" s="79"/>
    </row>
    <row r="16" ht="17.25" customHeight="1" spans="1:4">
      <c r="A16" s="155"/>
      <c r="B16" s="79"/>
      <c r="C16" s="31" t="s">
        <v>27</v>
      </c>
      <c r="D16" s="79"/>
    </row>
    <row r="17" ht="17.25" customHeight="1" spans="1:4">
      <c r="A17" s="177"/>
      <c r="B17" s="79"/>
      <c r="C17" s="31" t="s">
        <v>28</v>
      </c>
      <c r="D17" s="79"/>
    </row>
    <row r="18" ht="17.25" customHeight="1" spans="1:4">
      <c r="A18" s="177"/>
      <c r="B18" s="79"/>
      <c r="C18" s="31" t="s">
        <v>29</v>
      </c>
      <c r="D18" s="79">
        <v>5512666</v>
      </c>
    </row>
    <row r="19" ht="17.25" customHeight="1" spans="1:4">
      <c r="A19" s="177"/>
      <c r="B19" s="79"/>
      <c r="C19" s="31" t="s">
        <v>30</v>
      </c>
      <c r="D19" s="79"/>
    </row>
    <row r="20" ht="17.25" customHeight="1" spans="1:4">
      <c r="A20" s="177"/>
      <c r="B20" s="79"/>
      <c r="C20" s="31" t="s">
        <v>31</v>
      </c>
      <c r="D20" s="79"/>
    </row>
    <row r="21" ht="17.25" customHeight="1" spans="1:4">
      <c r="A21" s="177"/>
      <c r="B21" s="79"/>
      <c r="C21" s="31" t="s">
        <v>32</v>
      </c>
      <c r="D21" s="79"/>
    </row>
    <row r="22" ht="17.25" customHeight="1" spans="1:4">
      <c r="A22" s="177"/>
      <c r="B22" s="79"/>
      <c r="C22" s="31" t="s">
        <v>33</v>
      </c>
      <c r="D22" s="79"/>
    </row>
    <row r="23" ht="17.25" customHeight="1" spans="1:4">
      <c r="A23" s="177"/>
      <c r="B23" s="79"/>
      <c r="C23" s="31" t="s">
        <v>34</v>
      </c>
      <c r="D23" s="79"/>
    </row>
    <row r="24" ht="17.25" customHeight="1" spans="1:4">
      <c r="A24" s="177"/>
      <c r="B24" s="79"/>
      <c r="C24" s="31" t="s">
        <v>35</v>
      </c>
      <c r="D24" s="79">
        <v>411898</v>
      </c>
    </row>
    <row r="25" ht="17.25" customHeight="1" spans="1:4">
      <c r="A25" s="177"/>
      <c r="B25" s="79"/>
      <c r="C25" s="31" t="s">
        <v>36</v>
      </c>
      <c r="D25" s="79"/>
    </row>
    <row r="26" ht="17.25" customHeight="1" spans="1:4">
      <c r="A26" s="177"/>
      <c r="B26" s="79"/>
      <c r="C26" s="155" t="s">
        <v>37</v>
      </c>
      <c r="D26" s="79"/>
    </row>
    <row r="27" ht="17.25" customHeight="1" spans="1:4">
      <c r="A27" s="177"/>
      <c r="B27" s="79"/>
      <c r="C27" s="31" t="s">
        <v>38</v>
      </c>
      <c r="D27" s="79"/>
    </row>
    <row r="28" ht="16.5" customHeight="1" spans="1:4">
      <c r="A28" s="177"/>
      <c r="B28" s="79"/>
      <c r="C28" s="31" t="s">
        <v>39</v>
      </c>
      <c r="D28" s="79"/>
    </row>
    <row r="29" ht="16.5" customHeight="1" spans="1:4">
      <c r="A29" s="177"/>
      <c r="B29" s="79"/>
      <c r="C29" s="155" t="s">
        <v>40</v>
      </c>
      <c r="D29" s="79"/>
    </row>
    <row r="30" ht="17.25" customHeight="1" spans="1:4">
      <c r="A30" s="177"/>
      <c r="B30" s="79"/>
      <c r="C30" s="155" t="s">
        <v>41</v>
      </c>
      <c r="D30" s="79"/>
    </row>
    <row r="31" ht="17.25" customHeight="1" spans="1:4">
      <c r="A31" s="177"/>
      <c r="B31" s="79"/>
      <c r="C31" s="31" t="s">
        <v>42</v>
      </c>
      <c r="D31" s="79"/>
    </row>
    <row r="32" ht="16.5" customHeight="1" spans="1:4">
      <c r="A32" s="177" t="s">
        <v>43</v>
      </c>
      <c r="B32" s="79">
        <v>7254255.74</v>
      </c>
      <c r="C32" s="177" t="s">
        <v>44</v>
      </c>
      <c r="D32" s="79">
        <v>7254255.74</v>
      </c>
    </row>
    <row r="33" ht="16.5" customHeight="1" spans="1:4">
      <c r="A33" s="155" t="s">
        <v>45</v>
      </c>
      <c r="B33" s="79"/>
      <c r="C33" s="155" t="s">
        <v>46</v>
      </c>
      <c r="D33" s="79"/>
    </row>
    <row r="34" ht="16.5" customHeight="1" spans="1:4">
      <c r="A34" s="31" t="s">
        <v>47</v>
      </c>
      <c r="B34" s="79"/>
      <c r="C34" s="31" t="s">
        <v>47</v>
      </c>
      <c r="D34" s="79"/>
    </row>
    <row r="35" ht="16.5" customHeight="1" spans="1:4">
      <c r="A35" s="31" t="s">
        <v>48</v>
      </c>
      <c r="B35" s="79"/>
      <c r="C35" s="31" t="s">
        <v>49</v>
      </c>
      <c r="D35" s="79"/>
    </row>
    <row r="36" ht="16.5" customHeight="1" spans="1:4">
      <c r="A36" s="178" t="s">
        <v>50</v>
      </c>
      <c r="B36" s="79">
        <v>7254255.74</v>
      </c>
      <c r="C36" s="178" t="s">
        <v>51</v>
      </c>
      <c r="D36" s="79">
        <v>7254255.74</v>
      </c>
    </row>
  </sheetData>
  <mergeCells count="4">
    <mergeCell ref="A2:D2"/>
    <mergeCell ref="A3:B3"/>
    <mergeCell ref="A4:B4"/>
    <mergeCell ref="C4:D4"/>
  </mergeCells>
  <printOptions horizontalCentered="1"/>
  <pageMargins left="0.960416666666667" right="0.960416666666667" top="0.314583333333333" bottom="0.314583333333333" header="0" footer="0"/>
  <pageSetup paperSize="9" scale="80" fitToWidth="0" orientation="landscape" horizontalDpi="600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4"/>
  <sheetViews>
    <sheetView showZeros="0" workbookViewId="0">
      <selection activeCell="D14" sqref="D14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19">
        <v>1</v>
      </c>
      <c r="B1" s="120">
        <v>0</v>
      </c>
      <c r="C1" s="119">
        <v>1</v>
      </c>
      <c r="D1" s="121"/>
      <c r="E1" s="121"/>
      <c r="F1" s="118" t="s">
        <v>363</v>
      </c>
    </row>
    <row r="2" ht="42" customHeight="1" spans="1:6">
      <c r="A2" s="122" t="str">
        <f>"2025"&amp;"年部门政府性基金预算支出预算表"</f>
        <v>2025年部门政府性基金预算支出预算表</v>
      </c>
      <c r="B2" s="122" t="s">
        <v>364</v>
      </c>
      <c r="C2" s="123"/>
      <c r="D2" s="124"/>
      <c r="E2" s="124"/>
      <c r="F2" s="124"/>
    </row>
    <row r="3" ht="25" customHeight="1" spans="1:6">
      <c r="A3" s="4" t="str">
        <f>"单位名称："&amp;"宜良县交通运输局"</f>
        <v>单位名称：宜良县交通运输局</v>
      </c>
      <c r="B3" s="4" t="s">
        <v>365</v>
      </c>
      <c r="C3" s="119"/>
      <c r="D3" s="121"/>
      <c r="E3" s="121"/>
      <c r="F3" s="118" t="s">
        <v>1</v>
      </c>
    </row>
    <row r="4" ht="19.5" customHeight="1" spans="1:6">
      <c r="A4" s="125" t="s">
        <v>182</v>
      </c>
      <c r="B4" s="126" t="s">
        <v>73</v>
      </c>
      <c r="C4" s="125" t="s">
        <v>74</v>
      </c>
      <c r="D4" s="10" t="s">
        <v>366</v>
      </c>
      <c r="E4" s="11"/>
      <c r="F4" s="12"/>
    </row>
    <row r="5" ht="18.75" customHeight="1" spans="1:6">
      <c r="A5" s="127"/>
      <c r="B5" s="128"/>
      <c r="C5" s="127"/>
      <c r="D5" s="15" t="s">
        <v>55</v>
      </c>
      <c r="E5" s="10" t="s">
        <v>76</v>
      </c>
      <c r="F5" s="15" t="s">
        <v>77</v>
      </c>
    </row>
    <row r="6" ht="25" customHeight="1" spans="1:6">
      <c r="A6" s="68">
        <v>1</v>
      </c>
      <c r="B6" s="129" t="s">
        <v>84</v>
      </c>
      <c r="C6" s="68">
        <v>3</v>
      </c>
      <c r="D6" s="130">
        <v>4</v>
      </c>
      <c r="E6" s="130">
        <v>5</v>
      </c>
      <c r="F6" s="130">
        <v>6</v>
      </c>
    </row>
    <row r="7" ht="25" customHeight="1" spans="1:6">
      <c r="A7" s="20"/>
      <c r="B7" s="20"/>
      <c r="C7" s="20"/>
      <c r="D7" s="79"/>
      <c r="E7" s="79"/>
      <c r="F7" s="79"/>
    </row>
    <row r="8" ht="25" customHeight="1" spans="1:6">
      <c r="A8" s="20"/>
      <c r="B8" s="20"/>
      <c r="C8" s="20"/>
      <c r="D8" s="79"/>
      <c r="E8" s="79"/>
      <c r="F8" s="79"/>
    </row>
    <row r="9" ht="25" customHeight="1" spans="1:6">
      <c r="A9" s="131" t="s">
        <v>172</v>
      </c>
      <c r="B9" s="131" t="s">
        <v>172</v>
      </c>
      <c r="C9" s="132" t="s">
        <v>172</v>
      </c>
      <c r="D9" s="79"/>
      <c r="E9" s="79"/>
      <c r="F9" s="79"/>
    </row>
    <row r="10" ht="25" customHeight="1" spans="1:1">
      <c r="A10" t="s">
        <v>268</v>
      </c>
    </row>
    <row r="11" ht="25" customHeight="1"/>
    <row r="12" ht="25" customHeight="1"/>
    <row r="13" ht="25" customHeight="1"/>
    <row r="14" ht="25" customHeight="1"/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64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5"/>
  <sheetViews>
    <sheetView showZeros="0" workbookViewId="0">
      <selection activeCell="C19" sqref="C19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3"/>
      <c r="C1" s="83"/>
      <c r="R1" s="2"/>
      <c r="S1" s="2" t="s">
        <v>367</v>
      </c>
    </row>
    <row r="2" ht="41.25" customHeight="1" spans="1:19">
      <c r="A2" s="72" t="str">
        <f>"2025"&amp;"年部门政府采购预算表"</f>
        <v>2025年部门政府采购预算表</v>
      </c>
      <c r="B2" s="66"/>
      <c r="C2" s="66"/>
      <c r="D2" s="3"/>
      <c r="E2" s="3"/>
      <c r="F2" s="3"/>
      <c r="G2" s="3"/>
      <c r="H2" s="3"/>
      <c r="I2" s="3"/>
      <c r="J2" s="3"/>
      <c r="K2" s="3"/>
      <c r="L2" s="3"/>
      <c r="M2" s="66"/>
      <c r="N2" s="3"/>
      <c r="O2" s="3"/>
      <c r="P2" s="66"/>
      <c r="Q2" s="3"/>
      <c r="R2" s="66"/>
      <c r="S2" s="66"/>
    </row>
    <row r="3" ht="25" customHeight="1" spans="1:19">
      <c r="A3" s="110" t="str">
        <f>"单位名称："&amp;"宜良县交通运输局"</f>
        <v>单位名称：宜良县交通运输局</v>
      </c>
      <c r="B3" s="85"/>
      <c r="C3" s="85"/>
      <c r="D3" s="6"/>
      <c r="E3" s="6"/>
      <c r="F3" s="6"/>
      <c r="G3" s="6"/>
      <c r="H3" s="6"/>
      <c r="I3" s="6"/>
      <c r="J3" s="6"/>
      <c r="K3" s="6"/>
      <c r="L3" s="6"/>
      <c r="R3" s="7"/>
      <c r="S3" s="118" t="s">
        <v>1</v>
      </c>
    </row>
    <row r="4" ht="15.75" customHeight="1" spans="1:19">
      <c r="A4" s="9" t="s">
        <v>181</v>
      </c>
      <c r="B4" s="86" t="s">
        <v>182</v>
      </c>
      <c r="C4" s="86" t="s">
        <v>368</v>
      </c>
      <c r="D4" s="87" t="s">
        <v>369</v>
      </c>
      <c r="E4" s="87" t="s">
        <v>370</v>
      </c>
      <c r="F4" s="87" t="s">
        <v>371</v>
      </c>
      <c r="G4" s="87" t="s">
        <v>372</v>
      </c>
      <c r="H4" s="87" t="s">
        <v>373</v>
      </c>
      <c r="I4" s="100" t="s">
        <v>189</v>
      </c>
      <c r="J4" s="100"/>
      <c r="K4" s="100"/>
      <c r="L4" s="100"/>
      <c r="M4" s="101"/>
      <c r="N4" s="100"/>
      <c r="O4" s="100"/>
      <c r="P4" s="80"/>
      <c r="Q4" s="100"/>
      <c r="R4" s="101"/>
      <c r="S4" s="81"/>
    </row>
    <row r="5" ht="17.25" customHeight="1" spans="1:19">
      <c r="A5" s="14"/>
      <c r="B5" s="88"/>
      <c r="C5" s="88"/>
      <c r="D5" s="89"/>
      <c r="E5" s="89"/>
      <c r="F5" s="89"/>
      <c r="G5" s="89"/>
      <c r="H5" s="89"/>
      <c r="I5" s="89" t="s">
        <v>55</v>
      </c>
      <c r="J5" s="89" t="s">
        <v>58</v>
      </c>
      <c r="K5" s="89" t="s">
        <v>374</v>
      </c>
      <c r="L5" s="89" t="s">
        <v>375</v>
      </c>
      <c r="M5" s="102" t="s">
        <v>376</v>
      </c>
      <c r="N5" s="103" t="s">
        <v>377</v>
      </c>
      <c r="O5" s="103"/>
      <c r="P5" s="108"/>
      <c r="Q5" s="103"/>
      <c r="R5" s="109"/>
      <c r="S5" s="90"/>
    </row>
    <row r="6" ht="54" customHeight="1" spans="1:19">
      <c r="A6" s="17"/>
      <c r="B6" s="90"/>
      <c r="C6" s="90"/>
      <c r="D6" s="91"/>
      <c r="E6" s="91"/>
      <c r="F6" s="91"/>
      <c r="G6" s="91"/>
      <c r="H6" s="91"/>
      <c r="I6" s="91"/>
      <c r="J6" s="91" t="s">
        <v>57</v>
      </c>
      <c r="K6" s="91"/>
      <c r="L6" s="91"/>
      <c r="M6" s="104"/>
      <c r="N6" s="91" t="s">
        <v>57</v>
      </c>
      <c r="O6" s="91" t="s">
        <v>64</v>
      </c>
      <c r="P6" s="90" t="s">
        <v>65</v>
      </c>
      <c r="Q6" s="91" t="s">
        <v>66</v>
      </c>
      <c r="R6" s="104" t="s">
        <v>67</v>
      </c>
      <c r="S6" s="90" t="s">
        <v>68</v>
      </c>
    </row>
    <row r="7" ht="25" customHeight="1" spans="1:19">
      <c r="A7" s="111">
        <v>1</v>
      </c>
      <c r="B7" s="111" t="s">
        <v>84</v>
      </c>
      <c r="C7" s="112">
        <v>3</v>
      </c>
      <c r="D7" s="112">
        <v>4</v>
      </c>
      <c r="E7" s="111">
        <v>5</v>
      </c>
      <c r="F7" s="111">
        <v>6</v>
      </c>
      <c r="G7" s="111">
        <v>7</v>
      </c>
      <c r="H7" s="111">
        <v>8</v>
      </c>
      <c r="I7" s="111">
        <v>9</v>
      </c>
      <c r="J7" s="111">
        <v>10</v>
      </c>
      <c r="K7" s="111">
        <v>11</v>
      </c>
      <c r="L7" s="111">
        <v>12</v>
      </c>
      <c r="M7" s="111">
        <v>13</v>
      </c>
      <c r="N7" s="111">
        <v>14</v>
      </c>
      <c r="O7" s="111">
        <v>15</v>
      </c>
      <c r="P7" s="111">
        <v>16</v>
      </c>
      <c r="Q7" s="111">
        <v>17</v>
      </c>
      <c r="R7" s="111">
        <v>18</v>
      </c>
      <c r="S7" s="111">
        <v>19</v>
      </c>
    </row>
    <row r="8" ht="25" customHeight="1" spans="1:19">
      <c r="A8" s="92"/>
      <c r="B8" s="93"/>
      <c r="C8" s="93"/>
      <c r="D8" s="94"/>
      <c r="E8" s="94"/>
      <c r="F8" s="94"/>
      <c r="G8" s="113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</row>
    <row r="9" ht="25" customHeight="1" spans="1:19">
      <c r="A9" s="95" t="s">
        <v>172</v>
      </c>
      <c r="B9" s="96"/>
      <c r="C9" s="96"/>
      <c r="D9" s="97"/>
      <c r="E9" s="97"/>
      <c r="F9" s="97"/>
      <c r="G9" s="114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25" customHeight="1" spans="1:19">
      <c r="A10" s="5" t="s">
        <v>378</v>
      </c>
      <c r="B10" s="115"/>
      <c r="C10" s="115"/>
      <c r="D10" s="5"/>
      <c r="E10" s="5"/>
      <c r="F10" s="5"/>
      <c r="G10" s="116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</row>
    <row r="11" ht="25" customHeight="1" spans="1:1">
      <c r="A11" t="s">
        <v>268</v>
      </c>
    </row>
    <row r="12" ht="25" customHeight="1"/>
    <row r="13" ht="25" customHeight="1"/>
    <row r="14" ht="25" customHeight="1"/>
    <row r="15" ht="25" customHeight="1"/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2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4"/>
  <sheetViews>
    <sheetView showZeros="0" workbookViewId="0">
      <selection activeCell="C19" sqref="C19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6"/>
      <c r="B1" s="83"/>
      <c r="C1" s="83"/>
      <c r="D1" s="83"/>
      <c r="E1" s="83"/>
      <c r="F1" s="83"/>
      <c r="G1" s="83"/>
      <c r="H1" s="76"/>
      <c r="I1" s="76"/>
      <c r="J1" s="76"/>
      <c r="K1" s="76"/>
      <c r="L1" s="76"/>
      <c r="M1" s="76"/>
      <c r="N1" s="98"/>
      <c r="O1" s="76"/>
      <c r="P1" s="76"/>
      <c r="Q1" s="83"/>
      <c r="R1" s="76"/>
      <c r="S1" s="106"/>
      <c r="T1" s="106" t="s">
        <v>379</v>
      </c>
    </row>
    <row r="2" ht="41.25" customHeight="1" spans="1:20">
      <c r="A2" s="72" t="str">
        <f>"2025"&amp;"年部门政府购买服务预算表"</f>
        <v>2025年部门政府购买服务预算表</v>
      </c>
      <c r="B2" s="66"/>
      <c r="C2" s="66"/>
      <c r="D2" s="66"/>
      <c r="E2" s="66"/>
      <c r="F2" s="66"/>
      <c r="G2" s="66"/>
      <c r="H2" s="84"/>
      <c r="I2" s="84"/>
      <c r="J2" s="84"/>
      <c r="K2" s="84"/>
      <c r="L2" s="84"/>
      <c r="M2" s="84"/>
      <c r="N2" s="99"/>
      <c r="O2" s="84"/>
      <c r="P2" s="84"/>
      <c r="Q2" s="66"/>
      <c r="R2" s="84"/>
      <c r="S2" s="99"/>
      <c r="T2" s="66"/>
    </row>
    <row r="3" ht="25" customHeight="1" spans="1:20">
      <c r="A3" s="73" t="str">
        <f>"单位名称："&amp;"宜良县交通运输局"</f>
        <v>单位名称：宜良县交通运输局</v>
      </c>
      <c r="B3" s="85"/>
      <c r="C3" s="85"/>
      <c r="D3" s="85"/>
      <c r="E3" s="85"/>
      <c r="F3" s="85"/>
      <c r="G3" s="85"/>
      <c r="H3" s="74"/>
      <c r="I3" s="74"/>
      <c r="J3" s="74"/>
      <c r="K3" s="74"/>
      <c r="L3" s="74"/>
      <c r="M3" s="74"/>
      <c r="N3" s="98"/>
      <c r="O3" s="76"/>
      <c r="P3" s="76"/>
      <c r="Q3" s="83"/>
      <c r="R3" s="76"/>
      <c r="S3" s="107"/>
      <c r="T3" s="106" t="s">
        <v>1</v>
      </c>
    </row>
    <row r="4" ht="24" customHeight="1" spans="1:20">
      <c r="A4" s="9" t="s">
        <v>181</v>
      </c>
      <c r="B4" s="86" t="s">
        <v>182</v>
      </c>
      <c r="C4" s="86" t="s">
        <v>368</v>
      </c>
      <c r="D4" s="86" t="s">
        <v>380</v>
      </c>
      <c r="E4" s="86" t="s">
        <v>381</v>
      </c>
      <c r="F4" s="86" t="s">
        <v>382</v>
      </c>
      <c r="G4" s="86" t="s">
        <v>383</v>
      </c>
      <c r="H4" s="87" t="s">
        <v>384</v>
      </c>
      <c r="I4" s="87" t="s">
        <v>385</v>
      </c>
      <c r="J4" s="100" t="s">
        <v>189</v>
      </c>
      <c r="K4" s="100"/>
      <c r="L4" s="100"/>
      <c r="M4" s="100"/>
      <c r="N4" s="101"/>
      <c r="O4" s="100"/>
      <c r="P4" s="100"/>
      <c r="Q4" s="80"/>
      <c r="R4" s="100"/>
      <c r="S4" s="101"/>
      <c r="T4" s="81"/>
    </row>
    <row r="5" ht="24" customHeight="1" spans="1:20">
      <c r="A5" s="14"/>
      <c r="B5" s="88"/>
      <c r="C5" s="88"/>
      <c r="D5" s="88"/>
      <c r="E5" s="88"/>
      <c r="F5" s="88"/>
      <c r="G5" s="88"/>
      <c r="H5" s="89"/>
      <c r="I5" s="89"/>
      <c r="J5" s="89" t="s">
        <v>55</v>
      </c>
      <c r="K5" s="89" t="s">
        <v>58</v>
      </c>
      <c r="L5" s="89" t="s">
        <v>374</v>
      </c>
      <c r="M5" s="89" t="s">
        <v>375</v>
      </c>
      <c r="N5" s="102" t="s">
        <v>376</v>
      </c>
      <c r="O5" s="103" t="s">
        <v>377</v>
      </c>
      <c r="P5" s="103"/>
      <c r="Q5" s="108"/>
      <c r="R5" s="103"/>
      <c r="S5" s="109"/>
      <c r="T5" s="90"/>
    </row>
    <row r="6" ht="54" customHeight="1" spans="1:20">
      <c r="A6" s="17"/>
      <c r="B6" s="90"/>
      <c r="C6" s="90"/>
      <c r="D6" s="90"/>
      <c r="E6" s="90"/>
      <c r="F6" s="90"/>
      <c r="G6" s="90"/>
      <c r="H6" s="91"/>
      <c r="I6" s="91"/>
      <c r="J6" s="91"/>
      <c r="K6" s="91" t="s">
        <v>57</v>
      </c>
      <c r="L6" s="91"/>
      <c r="M6" s="91"/>
      <c r="N6" s="104"/>
      <c r="O6" s="91" t="s">
        <v>57</v>
      </c>
      <c r="P6" s="91" t="s">
        <v>64</v>
      </c>
      <c r="Q6" s="90" t="s">
        <v>65</v>
      </c>
      <c r="R6" s="91" t="s">
        <v>66</v>
      </c>
      <c r="S6" s="104" t="s">
        <v>67</v>
      </c>
      <c r="T6" s="90" t="s">
        <v>68</v>
      </c>
    </row>
    <row r="7" ht="25" customHeight="1" spans="1:20">
      <c r="A7" s="18">
        <v>1</v>
      </c>
      <c r="B7" s="90">
        <v>2</v>
      </c>
      <c r="C7" s="18">
        <v>3</v>
      </c>
      <c r="D7" s="18">
        <v>4</v>
      </c>
      <c r="E7" s="90">
        <v>5</v>
      </c>
      <c r="F7" s="18">
        <v>6</v>
      </c>
      <c r="G7" s="18">
        <v>7</v>
      </c>
      <c r="H7" s="90">
        <v>8</v>
      </c>
      <c r="I7" s="18">
        <v>9</v>
      </c>
      <c r="J7" s="18">
        <v>10</v>
      </c>
      <c r="K7" s="90">
        <v>11</v>
      </c>
      <c r="L7" s="18">
        <v>12</v>
      </c>
      <c r="M7" s="18">
        <v>13</v>
      </c>
      <c r="N7" s="90">
        <v>14</v>
      </c>
      <c r="O7" s="18">
        <v>15</v>
      </c>
      <c r="P7" s="18">
        <v>16</v>
      </c>
      <c r="Q7" s="90">
        <v>17</v>
      </c>
      <c r="R7" s="18">
        <v>18</v>
      </c>
      <c r="S7" s="18">
        <v>19</v>
      </c>
      <c r="T7" s="18">
        <v>20</v>
      </c>
    </row>
    <row r="8" ht="25" customHeight="1" spans="1:20">
      <c r="A8" s="92"/>
      <c r="B8" s="93"/>
      <c r="C8" s="93"/>
      <c r="D8" s="93"/>
      <c r="E8" s="93"/>
      <c r="F8" s="93"/>
      <c r="G8" s="93"/>
      <c r="H8" s="94"/>
      <c r="I8" s="94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</row>
    <row r="9" ht="25" customHeight="1" spans="1:20">
      <c r="A9" s="95" t="s">
        <v>172</v>
      </c>
      <c r="B9" s="96"/>
      <c r="C9" s="96"/>
      <c r="D9" s="96"/>
      <c r="E9" s="96"/>
      <c r="F9" s="96"/>
      <c r="G9" s="96"/>
      <c r="H9" s="97"/>
      <c r="I9" s="105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25" customHeight="1" spans="1:1">
      <c r="A10" t="s">
        <v>268</v>
      </c>
    </row>
    <row r="11" ht="25" customHeight="1"/>
    <row r="12" ht="25" customHeight="1"/>
    <row r="13" ht="25" customHeight="1"/>
    <row r="14" ht="25" customHeight="1"/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2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3"/>
  <sheetViews>
    <sheetView showZeros="0" workbookViewId="0">
      <selection activeCell="C24" sqref="C24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ht="17.25" customHeight="1" spans="4:24">
      <c r="D1" s="71"/>
      <c r="W1" s="2"/>
      <c r="X1" s="2" t="s">
        <v>386</v>
      </c>
    </row>
    <row r="2" ht="41.25" customHeight="1" spans="1:24">
      <c r="A2" s="72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6"/>
      <c r="X2" s="66"/>
    </row>
    <row r="3" ht="25" customHeight="1" spans="1:24">
      <c r="A3" s="73" t="str">
        <f>"单位名称："&amp;"宜良县交通运输局"</f>
        <v>单位名称：宜良县交通运输局</v>
      </c>
      <c r="B3" s="74"/>
      <c r="C3" s="74"/>
      <c r="D3" s="75"/>
      <c r="E3" s="76"/>
      <c r="F3" s="76"/>
      <c r="G3" s="76"/>
      <c r="H3" s="76"/>
      <c r="I3" s="76"/>
      <c r="W3" s="7"/>
      <c r="X3" s="7" t="s">
        <v>1</v>
      </c>
    </row>
    <row r="4" ht="19.5" customHeight="1" spans="1:24">
      <c r="A4" s="27" t="s">
        <v>387</v>
      </c>
      <c r="B4" s="10" t="s">
        <v>189</v>
      </c>
      <c r="C4" s="11"/>
      <c r="D4" s="11"/>
      <c r="E4" s="10" t="s">
        <v>388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80"/>
      <c r="X4" s="81"/>
    </row>
    <row r="5" ht="40.5" customHeight="1" spans="1:24">
      <c r="A5" s="18"/>
      <c r="B5" s="28" t="s">
        <v>55</v>
      </c>
      <c r="C5" s="9" t="s">
        <v>58</v>
      </c>
      <c r="D5" s="77" t="s">
        <v>374</v>
      </c>
      <c r="E5" s="47" t="s">
        <v>389</v>
      </c>
      <c r="F5" s="47" t="s">
        <v>390</v>
      </c>
      <c r="G5" s="47" t="s">
        <v>391</v>
      </c>
      <c r="H5" s="47" t="s">
        <v>392</v>
      </c>
      <c r="I5" s="47" t="s">
        <v>393</v>
      </c>
      <c r="J5" s="47" t="s">
        <v>394</v>
      </c>
      <c r="K5" s="47" t="s">
        <v>395</v>
      </c>
      <c r="L5" s="47" t="s">
        <v>396</v>
      </c>
      <c r="M5" s="47" t="s">
        <v>397</v>
      </c>
      <c r="N5" s="47" t="s">
        <v>398</v>
      </c>
      <c r="O5" s="47" t="s">
        <v>399</v>
      </c>
      <c r="P5" s="47" t="s">
        <v>400</v>
      </c>
      <c r="Q5" s="47" t="s">
        <v>401</v>
      </c>
      <c r="R5" s="47" t="s">
        <v>402</v>
      </c>
      <c r="S5" s="47" t="s">
        <v>403</v>
      </c>
      <c r="T5" s="47" t="s">
        <v>404</v>
      </c>
      <c r="U5" s="47" t="s">
        <v>405</v>
      </c>
      <c r="V5" s="47" t="s">
        <v>406</v>
      </c>
      <c r="W5" s="47" t="s">
        <v>407</v>
      </c>
      <c r="X5" s="82" t="s">
        <v>408</v>
      </c>
    </row>
    <row r="6" ht="25" customHeight="1" spans="1:24">
      <c r="A6" s="19">
        <v>1</v>
      </c>
      <c r="B6" s="19">
        <v>2</v>
      </c>
      <c r="C6" s="19">
        <v>3</v>
      </c>
      <c r="D6" s="78">
        <v>4</v>
      </c>
      <c r="E6" s="35">
        <v>5</v>
      </c>
      <c r="F6" s="19">
        <v>6</v>
      </c>
      <c r="G6" s="19">
        <v>7</v>
      </c>
      <c r="H6" s="78">
        <v>8</v>
      </c>
      <c r="I6" s="19">
        <v>9</v>
      </c>
      <c r="J6" s="19">
        <v>10</v>
      </c>
      <c r="K6" s="19">
        <v>11</v>
      </c>
      <c r="L6" s="78">
        <v>12</v>
      </c>
      <c r="M6" s="19">
        <v>13</v>
      </c>
      <c r="N6" s="19">
        <v>14</v>
      </c>
      <c r="O6" s="19">
        <v>15</v>
      </c>
      <c r="P6" s="78">
        <v>16</v>
      </c>
      <c r="Q6" s="19">
        <v>17</v>
      </c>
      <c r="R6" s="19">
        <v>18</v>
      </c>
      <c r="S6" s="19">
        <v>19</v>
      </c>
      <c r="T6" s="78">
        <v>20</v>
      </c>
      <c r="U6" s="78">
        <v>21</v>
      </c>
      <c r="V6" s="78">
        <v>22</v>
      </c>
      <c r="W6" s="35">
        <v>23</v>
      </c>
      <c r="X6" s="35">
        <v>24</v>
      </c>
    </row>
    <row r="7" ht="25" customHeight="1" spans="1:24">
      <c r="A7" s="2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</row>
    <row r="8" ht="25" customHeight="1" spans="1:24">
      <c r="A8" s="6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ht="25" customHeight="1" spans="1:2">
      <c r="A9" s="26" t="s">
        <v>268</v>
      </c>
      <c r="B9" s="26"/>
    </row>
    <row r="10" ht="25" customHeight="1"/>
    <row r="11" ht="25" customHeight="1"/>
    <row r="12" ht="25" customHeight="1"/>
    <row r="13" ht="25" customHeight="1"/>
  </sheetData>
  <mergeCells count="6">
    <mergeCell ref="A2:X2"/>
    <mergeCell ref="A3:I3"/>
    <mergeCell ref="B4:D4"/>
    <mergeCell ref="E4:X4"/>
    <mergeCell ref="A9:B9"/>
    <mergeCell ref="A4:A5"/>
  </mergeCells>
  <printOptions horizontalCentered="1"/>
  <pageMargins left="0.96" right="0.96" top="0.72" bottom="0.72" header="0" footer="0"/>
  <pageSetup paperSize="9" scale="23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5"/>
  <sheetViews>
    <sheetView showZeros="0" workbookViewId="0">
      <selection activeCell="A11" sqref="A1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409</v>
      </c>
    </row>
    <row r="2" ht="41.25" customHeight="1" spans="1:10">
      <c r="A2" s="65" t="str">
        <f>"2025"&amp;"年对下转移支付绩效目标表"</f>
        <v>2025年对下转移支付绩效目标表</v>
      </c>
      <c r="B2" s="3"/>
      <c r="C2" s="3"/>
      <c r="D2" s="3"/>
      <c r="E2" s="3"/>
      <c r="F2" s="66"/>
      <c r="G2" s="3"/>
      <c r="H2" s="66"/>
      <c r="I2" s="66"/>
      <c r="J2" s="3"/>
    </row>
    <row r="3" ht="25" customHeight="1" spans="1:1">
      <c r="A3" s="4" t="str">
        <f>"单位名称："&amp;"宜良县交通运输局"</f>
        <v>单位名称：宜良县交通运输局</v>
      </c>
    </row>
    <row r="4" ht="25" customHeight="1" spans="1:10">
      <c r="A4" s="67" t="s">
        <v>387</v>
      </c>
      <c r="B4" s="67" t="s">
        <v>270</v>
      </c>
      <c r="C4" s="67" t="s">
        <v>271</v>
      </c>
      <c r="D4" s="67" t="s">
        <v>272</v>
      </c>
      <c r="E4" s="67" t="s">
        <v>273</v>
      </c>
      <c r="F4" s="68" t="s">
        <v>274</v>
      </c>
      <c r="G4" s="67" t="s">
        <v>275</v>
      </c>
      <c r="H4" s="68" t="s">
        <v>276</v>
      </c>
      <c r="I4" s="68" t="s">
        <v>277</v>
      </c>
      <c r="J4" s="67" t="s">
        <v>278</v>
      </c>
    </row>
    <row r="5" ht="25" customHeight="1" spans="1:10">
      <c r="A5" s="67">
        <v>1</v>
      </c>
      <c r="B5" s="67">
        <v>2</v>
      </c>
      <c r="C5" s="67">
        <v>3</v>
      </c>
      <c r="D5" s="67">
        <v>4</v>
      </c>
      <c r="E5" s="67">
        <v>5</v>
      </c>
      <c r="F5" s="68">
        <v>6</v>
      </c>
      <c r="G5" s="67">
        <v>7</v>
      </c>
      <c r="H5" s="68">
        <v>8</v>
      </c>
      <c r="I5" s="68">
        <v>9</v>
      </c>
      <c r="J5" s="67">
        <v>10</v>
      </c>
    </row>
    <row r="6" ht="25" customHeight="1" spans="1:10">
      <c r="A6" s="29"/>
      <c r="B6" s="69"/>
      <c r="C6" s="69"/>
      <c r="D6" s="69"/>
      <c r="E6" s="53"/>
      <c r="F6" s="70"/>
      <c r="G6" s="53"/>
      <c r="H6" s="70"/>
      <c r="I6" s="70"/>
      <c r="J6" s="53"/>
    </row>
    <row r="7" ht="25" customHeight="1" spans="1:10">
      <c r="A7" s="29"/>
      <c r="B7" s="20"/>
      <c r="C7" s="20"/>
      <c r="D7" s="20"/>
      <c r="E7" s="29"/>
      <c r="F7" s="20"/>
      <c r="G7" s="29"/>
      <c r="H7" s="20"/>
      <c r="I7" s="20"/>
      <c r="J7" s="29"/>
    </row>
    <row r="8" ht="25" customHeight="1" spans="1:2">
      <c r="A8" s="62" t="s">
        <v>268</v>
      </c>
      <c r="B8" s="62"/>
    </row>
    <row r="9" ht="25" customHeight="1"/>
    <row r="10" ht="25" customHeight="1"/>
    <row r="11" ht="30" customHeight="1"/>
    <row r="12" ht="30" customHeight="1"/>
    <row r="13" ht="30" customHeight="1"/>
    <row r="14" ht="30" customHeight="1"/>
    <row r="15" ht="30" customHeight="1"/>
  </sheetData>
  <mergeCells count="3">
    <mergeCell ref="A2:J2"/>
    <mergeCell ref="A3:H3"/>
    <mergeCell ref="A8:B8"/>
  </mergeCells>
  <printOptions horizontalCentered="1"/>
  <pageMargins left="0.96" right="0.96" top="0.72" bottom="0.72" header="0" footer="0"/>
  <pageSetup paperSize="9" scale="4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I14"/>
  <sheetViews>
    <sheetView showZeros="0" workbookViewId="0">
      <selection activeCell="G4" sqref="G4:I4"/>
    </sheetView>
  </sheetViews>
  <sheetFormatPr defaultColWidth="10.425" defaultRowHeight="14.25" customHeight="1"/>
  <cols>
    <col min="1" max="1" width="8.625" customWidth="1"/>
    <col min="2" max="2" width="13.75" customWidth="1"/>
    <col min="3" max="3" width="14" customWidth="1"/>
    <col min="4" max="4" width="17.1916666666667" customWidth="1"/>
    <col min="5" max="5" width="11.5" customWidth="1"/>
    <col min="6" max="6" width="12.875" customWidth="1"/>
    <col min="7" max="7" width="16.125" customWidth="1"/>
    <col min="8" max="8" width="13.75" customWidth="1"/>
    <col min="9" max="9" width="14.75" customWidth="1"/>
  </cols>
  <sheetData>
    <row r="1" customHeight="1" spans="1:9">
      <c r="A1" s="37" t="s">
        <v>410</v>
      </c>
      <c r="B1" s="38"/>
      <c r="C1" s="38"/>
      <c r="D1" s="39"/>
      <c r="E1" s="39"/>
      <c r="F1" s="39"/>
      <c r="G1" s="38"/>
      <c r="H1" s="38"/>
      <c r="I1" s="39"/>
    </row>
    <row r="2" ht="41.25" customHeight="1" spans="1:9">
      <c r="A2" s="40" t="str">
        <f>"2025"&amp;"年新增资产配置预算表"</f>
        <v>2025年新增资产配置预算表</v>
      </c>
      <c r="B2" s="41"/>
      <c r="C2" s="41"/>
      <c r="D2" s="42"/>
      <c r="E2" s="42"/>
      <c r="F2" s="42"/>
      <c r="G2" s="41"/>
      <c r="H2" s="41"/>
      <c r="I2" s="42"/>
    </row>
    <row r="3" ht="25" customHeight="1" spans="1:9">
      <c r="A3" s="43" t="str">
        <f>"单位名称："&amp;"宜良县交通运输局"</f>
        <v>单位名称：宜良县交通运输局</v>
      </c>
      <c r="B3" s="44"/>
      <c r="C3" s="44"/>
      <c r="D3" s="45"/>
      <c r="F3" s="42"/>
      <c r="G3" s="41"/>
      <c r="H3" s="41"/>
      <c r="I3" s="64" t="s">
        <v>1</v>
      </c>
    </row>
    <row r="4" ht="30" customHeight="1" spans="1:9">
      <c r="A4" s="46" t="s">
        <v>181</v>
      </c>
      <c r="B4" s="47" t="s">
        <v>182</v>
      </c>
      <c r="C4" s="48" t="s">
        <v>411</v>
      </c>
      <c r="D4" s="46" t="s">
        <v>412</v>
      </c>
      <c r="E4" s="46" t="s">
        <v>413</v>
      </c>
      <c r="F4" s="46" t="s">
        <v>414</v>
      </c>
      <c r="G4" s="47" t="s">
        <v>415</v>
      </c>
      <c r="H4" s="35"/>
      <c r="I4" s="46"/>
    </row>
    <row r="5" ht="30" customHeight="1" spans="1:9">
      <c r="A5" s="48"/>
      <c r="B5" s="49"/>
      <c r="C5" s="49"/>
      <c r="D5" s="50"/>
      <c r="E5" s="49"/>
      <c r="F5" s="49"/>
      <c r="G5" s="47" t="s">
        <v>372</v>
      </c>
      <c r="H5" s="47" t="s">
        <v>416</v>
      </c>
      <c r="I5" s="47" t="s">
        <v>417</v>
      </c>
    </row>
    <row r="6" ht="30" customHeight="1" spans="1:9">
      <c r="A6" s="51" t="s">
        <v>83</v>
      </c>
      <c r="B6" s="52" t="s">
        <v>84</v>
      </c>
      <c r="C6" s="51" t="s">
        <v>85</v>
      </c>
      <c r="D6" s="53" t="s">
        <v>86</v>
      </c>
      <c r="E6" s="51" t="s">
        <v>87</v>
      </c>
      <c r="F6" s="52" t="s">
        <v>88</v>
      </c>
      <c r="G6" s="54" t="s">
        <v>89</v>
      </c>
      <c r="H6" s="53" t="s">
        <v>90</v>
      </c>
      <c r="I6" s="53">
        <v>9</v>
      </c>
    </row>
    <row r="7" ht="30" customHeight="1" spans="1:9">
      <c r="A7" s="55"/>
      <c r="B7" s="31"/>
      <c r="C7" s="31"/>
      <c r="D7" s="29"/>
      <c r="E7" s="20"/>
      <c r="F7" s="54"/>
      <c r="G7" s="56"/>
      <c r="H7" s="57"/>
      <c r="I7" s="57"/>
    </row>
    <row r="8" ht="30" customHeight="1" spans="1:9">
      <c r="A8" s="58" t="s">
        <v>55</v>
      </c>
      <c r="B8" s="59"/>
      <c r="C8" s="59"/>
      <c r="D8" s="60"/>
      <c r="E8" s="61"/>
      <c r="F8" s="61"/>
      <c r="G8" s="56"/>
      <c r="H8" s="57"/>
      <c r="I8" s="57"/>
    </row>
    <row r="9" ht="30" customHeight="1" spans="1:2">
      <c r="A9" s="62" t="s">
        <v>268</v>
      </c>
      <c r="B9" s="62"/>
    </row>
    <row r="10" ht="30" customHeight="1" spans="5:6">
      <c r="E10" s="63"/>
      <c r="F10" s="63"/>
    </row>
    <row r="11" ht="30" customHeight="1"/>
    <row r="12" ht="30" customHeight="1"/>
    <row r="13" ht="30" customHeight="1"/>
    <row r="14" ht="30" customHeight="1"/>
  </sheetData>
  <mergeCells count="12">
    <mergeCell ref="A1:I1"/>
    <mergeCell ref="A2:I2"/>
    <mergeCell ref="A3:C3"/>
    <mergeCell ref="G4:I4"/>
    <mergeCell ref="A8:F8"/>
    <mergeCell ref="A9:B9"/>
    <mergeCell ref="A4:A5"/>
    <mergeCell ref="B4:B5"/>
    <mergeCell ref="C4:C5"/>
    <mergeCell ref="D4:D5"/>
    <mergeCell ref="E4:E5"/>
    <mergeCell ref="F4:F5"/>
  </mergeCells>
  <printOptions horizontalCentered="1"/>
  <pageMargins left="0.550694444444444" right="0.66875" top="0.720138888888889" bottom="0.720138888888889" header="0.279166666666667" footer="0.279166666666667"/>
  <pageSetup paperSize="9" fitToWidth="0" fitToHeight="0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3"/>
  <sheetViews>
    <sheetView showZeros="0" workbookViewId="0">
      <selection activeCell="C19" sqref="C19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418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5" customHeight="1" spans="1:11">
      <c r="A3" s="4" t="str">
        <f>"单位名称："&amp;"宜良县交通运输局"</f>
        <v>单位名称：宜良县交通运输局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262</v>
      </c>
      <c r="B4" s="8" t="s">
        <v>184</v>
      </c>
      <c r="C4" s="8" t="s">
        <v>263</v>
      </c>
      <c r="D4" s="9" t="s">
        <v>185</v>
      </c>
      <c r="E4" s="9" t="s">
        <v>186</v>
      </c>
      <c r="F4" s="9" t="s">
        <v>264</v>
      </c>
      <c r="G4" s="9" t="s">
        <v>265</v>
      </c>
      <c r="H4" s="27" t="s">
        <v>55</v>
      </c>
      <c r="I4" s="10" t="s">
        <v>419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8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2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5">
        <v>10</v>
      </c>
      <c r="K7" s="35">
        <v>11</v>
      </c>
    </row>
    <row r="8" ht="25" customHeight="1" spans="1:11">
      <c r="A8" s="29"/>
      <c r="B8" s="20"/>
      <c r="C8" s="29"/>
      <c r="D8" s="29"/>
      <c r="E8" s="29"/>
      <c r="F8" s="29"/>
      <c r="G8" s="29"/>
      <c r="H8" s="30"/>
      <c r="I8" s="36"/>
      <c r="J8" s="36"/>
      <c r="K8" s="30"/>
    </row>
    <row r="9" ht="25" customHeight="1" spans="1:11">
      <c r="A9" s="31"/>
      <c r="B9" s="20"/>
      <c r="C9" s="20"/>
      <c r="D9" s="20"/>
      <c r="E9" s="20"/>
      <c r="F9" s="20"/>
      <c r="G9" s="20"/>
      <c r="H9" s="22"/>
      <c r="I9" s="22"/>
      <c r="J9" s="22"/>
      <c r="K9" s="30"/>
    </row>
    <row r="10" ht="25" customHeight="1" spans="1:11">
      <c r="A10" s="32" t="s">
        <v>172</v>
      </c>
      <c r="B10" s="33"/>
      <c r="C10" s="33"/>
      <c r="D10" s="33"/>
      <c r="E10" s="33"/>
      <c r="F10" s="33"/>
      <c r="G10" s="34"/>
      <c r="H10" s="22"/>
      <c r="I10" s="22"/>
      <c r="J10" s="22"/>
      <c r="K10" s="30"/>
    </row>
    <row r="11" ht="25" customHeight="1" spans="1:2">
      <c r="A11" s="26" t="s">
        <v>268</v>
      </c>
      <c r="B11" s="26"/>
    </row>
    <row r="12" ht="25" customHeight="1"/>
    <row r="13" ht="25" customHeight="1"/>
  </sheetData>
  <mergeCells count="16">
    <mergeCell ref="A2:K2"/>
    <mergeCell ref="A3:G3"/>
    <mergeCell ref="I4:K4"/>
    <mergeCell ref="A10:G10"/>
    <mergeCell ref="A11:B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1"/>
  <sheetViews>
    <sheetView showZeros="0" workbookViewId="0">
      <selection activeCell="D9" sqref="D9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420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25" customHeight="1" spans="1:7">
      <c r="A3" s="4" t="str">
        <f>"单位名称："&amp;"宜良县交通运输局"</f>
        <v>单位名称：宜良县交通运输局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263</v>
      </c>
      <c r="B4" s="8" t="s">
        <v>262</v>
      </c>
      <c r="C4" s="8" t="s">
        <v>184</v>
      </c>
      <c r="D4" s="9" t="s">
        <v>421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2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25" customHeight="1" spans="1:7">
      <c r="A8" s="20"/>
      <c r="B8" s="21"/>
      <c r="C8" s="21"/>
      <c r="D8" s="20"/>
      <c r="E8" s="22"/>
      <c r="F8" s="22"/>
      <c r="G8" s="22"/>
    </row>
    <row r="9" ht="25" customHeight="1" spans="1:7">
      <c r="A9" s="20"/>
      <c r="B9" s="20"/>
      <c r="C9" s="20"/>
      <c r="D9" s="20"/>
      <c r="E9" s="22"/>
      <c r="F9" s="22"/>
      <c r="G9" s="22"/>
    </row>
    <row r="10" ht="25" customHeight="1" spans="1:7">
      <c r="A10" s="23" t="s">
        <v>55</v>
      </c>
      <c r="B10" s="24" t="s">
        <v>279</v>
      </c>
      <c r="C10" s="24"/>
      <c r="D10" s="25"/>
      <c r="E10" s="22"/>
      <c r="F10" s="22"/>
      <c r="G10" s="22"/>
    </row>
    <row r="11" ht="25" customHeight="1" spans="1:2">
      <c r="A11" s="26" t="s">
        <v>422</v>
      </c>
      <c r="B11" s="26"/>
    </row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</sheetData>
  <mergeCells count="12">
    <mergeCell ref="A2:G2"/>
    <mergeCell ref="A3:D3"/>
    <mergeCell ref="E4:G4"/>
    <mergeCell ref="A10:D10"/>
    <mergeCell ref="A11:B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6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topLeftCell="B1" workbookViewId="0">
      <selection activeCell="K21" sqref="K21"/>
    </sheetView>
  </sheetViews>
  <sheetFormatPr defaultColWidth="8.575" defaultRowHeight="12.75" customHeight="1"/>
  <cols>
    <col min="1" max="1" width="7.75" customWidth="1"/>
    <col min="2" max="2" width="17.25" customWidth="1"/>
    <col min="3" max="5" width="12.625" customWidth="1"/>
    <col min="6" max="19" width="8.625" customWidth="1"/>
  </cols>
  <sheetData>
    <row r="1" ht="17.25" customHeight="1" spans="1:1">
      <c r="A1" s="64" t="s">
        <v>52</v>
      </c>
    </row>
    <row r="2" ht="41.25" customHeight="1" spans="1:1">
      <c r="A2" s="40" t="str">
        <f>"2025"&amp;"年部门收入预算表"</f>
        <v>2025年部门收入预算表</v>
      </c>
    </row>
    <row r="3" ht="25" customHeight="1" spans="1:19">
      <c r="A3" s="43" t="str">
        <f>"单位名称："&amp;"宜良县交通运输局"</f>
        <v>单位名称：宜良县交通运输局</v>
      </c>
      <c r="S3" s="45" t="s">
        <v>1</v>
      </c>
    </row>
    <row r="4" ht="21.75" customHeight="1" spans="1:19">
      <c r="A4" s="193" t="s">
        <v>53</v>
      </c>
      <c r="B4" s="194" t="s">
        <v>54</v>
      </c>
      <c r="C4" s="194" t="s">
        <v>55</v>
      </c>
      <c r="D4" s="195" t="s">
        <v>56</v>
      </c>
      <c r="E4" s="195"/>
      <c r="F4" s="195"/>
      <c r="G4" s="195"/>
      <c r="H4" s="195"/>
      <c r="I4" s="131"/>
      <c r="J4" s="195"/>
      <c r="K4" s="195"/>
      <c r="L4" s="195"/>
      <c r="M4" s="195"/>
      <c r="N4" s="202"/>
      <c r="O4" s="195" t="s">
        <v>45</v>
      </c>
      <c r="P4" s="195"/>
      <c r="Q4" s="195"/>
      <c r="R4" s="195"/>
      <c r="S4" s="202"/>
    </row>
    <row r="5" ht="27" customHeight="1" spans="1:19">
      <c r="A5" s="196"/>
      <c r="B5" s="197"/>
      <c r="C5" s="197"/>
      <c r="D5" s="197" t="s">
        <v>57</v>
      </c>
      <c r="E5" s="197" t="s">
        <v>58</v>
      </c>
      <c r="F5" s="197" t="s">
        <v>59</v>
      </c>
      <c r="G5" s="197" t="s">
        <v>60</v>
      </c>
      <c r="H5" s="197" t="s">
        <v>61</v>
      </c>
      <c r="I5" s="203" t="s">
        <v>62</v>
      </c>
      <c r="J5" s="204"/>
      <c r="K5" s="204"/>
      <c r="L5" s="204"/>
      <c r="M5" s="204"/>
      <c r="N5" s="205"/>
      <c r="O5" s="197" t="s">
        <v>57</v>
      </c>
      <c r="P5" s="197" t="s">
        <v>58</v>
      </c>
      <c r="Q5" s="197" t="s">
        <v>59</v>
      </c>
      <c r="R5" s="197" t="s">
        <v>60</v>
      </c>
      <c r="S5" s="197" t="s">
        <v>63</v>
      </c>
    </row>
    <row r="6" ht="30" customHeight="1" spans="1:19">
      <c r="A6" s="198"/>
      <c r="B6" s="105"/>
      <c r="C6" s="114"/>
      <c r="D6" s="114"/>
      <c r="E6" s="114"/>
      <c r="F6" s="114"/>
      <c r="G6" s="114"/>
      <c r="H6" s="114"/>
      <c r="I6" s="70" t="s">
        <v>57</v>
      </c>
      <c r="J6" s="205" t="s">
        <v>64</v>
      </c>
      <c r="K6" s="205" t="s">
        <v>65</v>
      </c>
      <c r="L6" s="205" t="s">
        <v>66</v>
      </c>
      <c r="M6" s="205" t="s">
        <v>67</v>
      </c>
      <c r="N6" s="205" t="s">
        <v>68</v>
      </c>
      <c r="O6" s="206"/>
      <c r="P6" s="206"/>
      <c r="Q6" s="206"/>
      <c r="R6" s="206"/>
      <c r="S6" s="114"/>
    </row>
    <row r="7" ht="15" customHeight="1" spans="1:19">
      <c r="A7" s="199">
        <v>1</v>
      </c>
      <c r="B7" s="199">
        <v>2</v>
      </c>
      <c r="C7" s="199">
        <v>3</v>
      </c>
      <c r="D7" s="199">
        <v>4</v>
      </c>
      <c r="E7" s="199">
        <v>5</v>
      </c>
      <c r="F7" s="199">
        <v>6</v>
      </c>
      <c r="G7" s="199">
        <v>7</v>
      </c>
      <c r="H7" s="199">
        <v>8</v>
      </c>
      <c r="I7" s="70">
        <v>9</v>
      </c>
      <c r="J7" s="199">
        <v>10</v>
      </c>
      <c r="K7" s="199">
        <v>11</v>
      </c>
      <c r="L7" s="199">
        <v>12</v>
      </c>
      <c r="M7" s="199">
        <v>13</v>
      </c>
      <c r="N7" s="199">
        <v>14</v>
      </c>
      <c r="O7" s="199">
        <v>15</v>
      </c>
      <c r="P7" s="199">
        <v>16</v>
      </c>
      <c r="Q7" s="199">
        <v>17</v>
      </c>
      <c r="R7" s="199">
        <v>18</v>
      </c>
      <c r="S7" s="199">
        <v>19</v>
      </c>
    </row>
    <row r="8" ht="18" customHeight="1" spans="1:19">
      <c r="A8" s="20" t="s">
        <v>69</v>
      </c>
      <c r="B8" s="20" t="s">
        <v>70</v>
      </c>
      <c r="C8" s="79">
        <v>7254255.74</v>
      </c>
      <c r="D8" s="79">
        <v>7254255.74</v>
      </c>
      <c r="E8" s="79">
        <v>7254255.74</v>
      </c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</row>
    <row r="9" ht="18" customHeight="1" spans="1:19">
      <c r="A9" s="200" t="s">
        <v>71</v>
      </c>
      <c r="B9" s="200" t="s">
        <v>70</v>
      </c>
      <c r="C9" s="79">
        <v>7254255.74</v>
      </c>
      <c r="D9" s="79">
        <v>7254255.74</v>
      </c>
      <c r="E9" s="79">
        <v>7254255.74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18" customHeight="1" spans="1:19">
      <c r="A10" s="48" t="s">
        <v>55</v>
      </c>
      <c r="B10" s="201"/>
      <c r="C10" s="79">
        <v>7254255.74</v>
      </c>
      <c r="D10" s="79">
        <v>7254255.74</v>
      </c>
      <c r="E10" s="79">
        <v>7254255.74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</sheetData>
  <mergeCells count="20">
    <mergeCell ref="A1:S1"/>
    <mergeCell ref="A2:S2"/>
    <mergeCell ref="A3:B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54166666666667" right="0.236111111111111" top="0.720138888888889" bottom="0.720138888888889" header="0" footer="0"/>
  <pageSetup paperSize="9" scale="74" fitToHeight="0" orientation="landscape" horizontalDpi="600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GridLines="0" showZeros="0" workbookViewId="0">
      <selection activeCell="F13" sqref="F13"/>
    </sheetView>
  </sheetViews>
  <sheetFormatPr defaultColWidth="8.575" defaultRowHeight="12.75" customHeight="1"/>
  <cols>
    <col min="1" max="1" width="11.125" customWidth="1"/>
    <col min="2" max="2" width="29.875" customWidth="1"/>
    <col min="3" max="3" width="12.625" customWidth="1"/>
    <col min="4" max="4" width="13.875" customWidth="1"/>
    <col min="5" max="5" width="11.25" customWidth="1"/>
    <col min="6" max="6" width="11.5" customWidth="1"/>
    <col min="7" max="7" width="8.375" customWidth="1"/>
    <col min="8" max="8" width="8.75" customWidth="1"/>
    <col min="9" max="9" width="10.25" customWidth="1"/>
    <col min="10" max="10" width="10.125" customWidth="1"/>
    <col min="11" max="11" width="8.25" customWidth="1"/>
    <col min="12" max="12" width="8.375" customWidth="1"/>
    <col min="13" max="13" width="6.5" customWidth="1"/>
    <col min="14" max="14" width="10" customWidth="1"/>
    <col min="15" max="15" width="9.75" customWidth="1"/>
  </cols>
  <sheetData>
    <row r="1" ht="17.25" customHeight="1" spans="1:1">
      <c r="A1" s="45" t="s">
        <v>72</v>
      </c>
    </row>
    <row r="2" ht="42" customHeight="1" spans="1:1">
      <c r="A2" s="40" t="str">
        <f>"2025"&amp;"年部门支出预算表"</f>
        <v>2025年部门支出预算表</v>
      </c>
    </row>
    <row r="3" ht="25" customHeight="1" spans="1:15">
      <c r="A3" s="43" t="str">
        <f>"单位名称："&amp;"宜良县交通运输局"</f>
        <v>单位名称：宜良县交通运输局</v>
      </c>
      <c r="O3" s="45" t="s">
        <v>1</v>
      </c>
    </row>
    <row r="4" s="180" customFormat="1" ht="27" customHeight="1" spans="1:15">
      <c r="A4" s="181" t="s">
        <v>73</v>
      </c>
      <c r="B4" s="181" t="s">
        <v>74</v>
      </c>
      <c r="C4" s="181" t="s">
        <v>55</v>
      </c>
      <c r="D4" s="182" t="s">
        <v>58</v>
      </c>
      <c r="E4" s="183"/>
      <c r="F4" s="184"/>
      <c r="G4" s="185" t="s">
        <v>59</v>
      </c>
      <c r="H4" s="185" t="s">
        <v>60</v>
      </c>
      <c r="I4" s="185" t="s">
        <v>75</v>
      </c>
      <c r="J4" s="182" t="s">
        <v>62</v>
      </c>
      <c r="K4" s="183"/>
      <c r="L4" s="183"/>
      <c r="M4" s="183"/>
      <c r="N4" s="191"/>
      <c r="O4" s="192"/>
    </row>
    <row r="5" s="180" customFormat="1" ht="42" customHeight="1" spans="1:15">
      <c r="A5" s="186"/>
      <c r="B5" s="186"/>
      <c r="C5" s="187"/>
      <c r="D5" s="174" t="s">
        <v>57</v>
      </c>
      <c r="E5" s="174" t="s">
        <v>76</v>
      </c>
      <c r="F5" s="174" t="s">
        <v>77</v>
      </c>
      <c r="G5" s="187"/>
      <c r="H5" s="187"/>
      <c r="I5" s="187"/>
      <c r="J5" s="174" t="s">
        <v>57</v>
      </c>
      <c r="K5" s="174" t="s">
        <v>78</v>
      </c>
      <c r="L5" s="174" t="s">
        <v>79</v>
      </c>
      <c r="M5" s="174" t="s">
        <v>80</v>
      </c>
      <c r="N5" s="174" t="s">
        <v>81</v>
      </c>
      <c r="O5" s="174" t="s">
        <v>82</v>
      </c>
    </row>
    <row r="6" ht="18" customHeight="1" spans="1:15">
      <c r="A6" s="51" t="s">
        <v>83</v>
      </c>
      <c r="B6" s="51" t="s">
        <v>84</v>
      </c>
      <c r="C6" s="51" t="s">
        <v>85</v>
      </c>
      <c r="D6" s="54" t="s">
        <v>86</v>
      </c>
      <c r="E6" s="54" t="s">
        <v>87</v>
      </c>
      <c r="F6" s="54" t="s">
        <v>88</v>
      </c>
      <c r="G6" s="54" t="s">
        <v>89</v>
      </c>
      <c r="H6" s="54" t="s">
        <v>90</v>
      </c>
      <c r="I6" s="54" t="s">
        <v>91</v>
      </c>
      <c r="J6" s="54" t="s">
        <v>92</v>
      </c>
      <c r="K6" s="54" t="s">
        <v>93</v>
      </c>
      <c r="L6" s="54" t="s">
        <v>94</v>
      </c>
      <c r="M6" s="54" t="s">
        <v>95</v>
      </c>
      <c r="N6" s="51" t="s">
        <v>96</v>
      </c>
      <c r="O6" s="54" t="s">
        <v>97</v>
      </c>
    </row>
    <row r="7" ht="21" customHeight="1" spans="1:15">
      <c r="A7" s="55" t="s">
        <v>98</v>
      </c>
      <c r="B7" s="55" t="s">
        <v>99</v>
      </c>
      <c r="C7" s="79">
        <v>780908.49</v>
      </c>
      <c r="D7" s="79">
        <v>780908.49</v>
      </c>
      <c r="E7" s="79">
        <v>780908.49</v>
      </c>
      <c r="F7" s="79"/>
      <c r="G7" s="79"/>
      <c r="H7" s="79"/>
      <c r="I7" s="79"/>
      <c r="J7" s="79"/>
      <c r="K7" s="79"/>
      <c r="L7" s="79"/>
      <c r="M7" s="79"/>
      <c r="N7" s="79"/>
      <c r="O7" s="79"/>
    </row>
    <row r="8" ht="21" customHeight="1" spans="1:15">
      <c r="A8" s="188" t="s">
        <v>100</v>
      </c>
      <c r="B8" s="188" t="s">
        <v>101</v>
      </c>
      <c r="C8" s="79">
        <v>765212.49</v>
      </c>
      <c r="D8" s="79">
        <v>765212.49</v>
      </c>
      <c r="E8" s="79">
        <v>765212.49</v>
      </c>
      <c r="F8" s="79"/>
      <c r="G8" s="79"/>
      <c r="H8" s="79"/>
      <c r="I8" s="79"/>
      <c r="J8" s="79"/>
      <c r="K8" s="79"/>
      <c r="L8" s="79"/>
      <c r="M8" s="79"/>
      <c r="N8" s="79"/>
      <c r="O8" s="79"/>
    </row>
    <row r="9" ht="21" customHeight="1" spans="1:15">
      <c r="A9" s="189" t="s">
        <v>102</v>
      </c>
      <c r="B9" s="189" t="s">
        <v>103</v>
      </c>
      <c r="C9" s="79">
        <v>216000</v>
      </c>
      <c r="D9" s="79">
        <v>216000</v>
      </c>
      <c r="E9" s="79">
        <v>216000</v>
      </c>
      <c r="F9" s="79"/>
      <c r="G9" s="79"/>
      <c r="H9" s="79"/>
      <c r="I9" s="79"/>
      <c r="J9" s="79"/>
      <c r="K9" s="79"/>
      <c r="L9" s="79"/>
      <c r="M9" s="79"/>
      <c r="N9" s="79"/>
      <c r="O9" s="79"/>
    </row>
    <row r="10" ht="21" customHeight="1" spans="1:15">
      <c r="A10" s="189" t="s">
        <v>104</v>
      </c>
      <c r="B10" s="189" t="s">
        <v>105</v>
      </c>
      <c r="C10" s="79">
        <v>549212.49</v>
      </c>
      <c r="D10" s="79">
        <v>549212.49</v>
      </c>
      <c r="E10" s="79">
        <v>549212.49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</row>
    <row r="11" ht="21" customHeight="1" spans="1:15">
      <c r="A11" s="188" t="s">
        <v>106</v>
      </c>
      <c r="B11" s="188" t="s">
        <v>107</v>
      </c>
      <c r="C11" s="79">
        <v>15696</v>
      </c>
      <c r="D11" s="79">
        <v>15696</v>
      </c>
      <c r="E11" s="79">
        <v>15696</v>
      </c>
      <c r="F11" s="79"/>
      <c r="G11" s="79"/>
      <c r="H11" s="79"/>
      <c r="I11" s="79"/>
      <c r="J11" s="79"/>
      <c r="K11" s="79"/>
      <c r="L11" s="79"/>
      <c r="M11" s="79"/>
      <c r="N11" s="79"/>
      <c r="O11" s="79"/>
    </row>
    <row r="12" ht="21" customHeight="1" spans="1:15">
      <c r="A12" s="189" t="s">
        <v>108</v>
      </c>
      <c r="B12" s="189" t="s">
        <v>109</v>
      </c>
      <c r="C12" s="79">
        <v>15696</v>
      </c>
      <c r="D12" s="79">
        <v>15696</v>
      </c>
      <c r="E12" s="79">
        <v>15696</v>
      </c>
      <c r="F12" s="79"/>
      <c r="G12" s="79"/>
      <c r="H12" s="79"/>
      <c r="I12" s="79"/>
      <c r="J12" s="79"/>
      <c r="K12" s="79"/>
      <c r="L12" s="79"/>
      <c r="M12" s="79"/>
      <c r="N12" s="79"/>
      <c r="O12" s="79"/>
    </row>
    <row r="13" ht="21" customHeight="1" spans="1:15">
      <c r="A13" s="55" t="s">
        <v>110</v>
      </c>
      <c r="B13" s="55" t="s">
        <v>111</v>
      </c>
      <c r="C13" s="79">
        <v>548783.25</v>
      </c>
      <c r="D13" s="79">
        <v>548783.25</v>
      </c>
      <c r="E13" s="79">
        <v>548783.25</v>
      </c>
      <c r="F13" s="79"/>
      <c r="G13" s="79"/>
      <c r="H13" s="79"/>
      <c r="I13" s="79"/>
      <c r="J13" s="79"/>
      <c r="K13" s="79"/>
      <c r="L13" s="79"/>
      <c r="M13" s="79"/>
      <c r="N13" s="79"/>
      <c r="O13" s="79"/>
    </row>
    <row r="14" ht="21" customHeight="1" spans="1:15">
      <c r="A14" s="188" t="s">
        <v>112</v>
      </c>
      <c r="B14" s="188" t="s">
        <v>113</v>
      </c>
      <c r="C14" s="79">
        <v>548783.25</v>
      </c>
      <c r="D14" s="79">
        <v>548783.25</v>
      </c>
      <c r="E14" s="79">
        <v>548783.25</v>
      </c>
      <c r="F14" s="79"/>
      <c r="G14" s="79"/>
      <c r="H14" s="79"/>
      <c r="I14" s="79"/>
      <c r="J14" s="79"/>
      <c r="K14" s="79"/>
      <c r="L14" s="79"/>
      <c r="M14" s="79"/>
      <c r="N14" s="79"/>
      <c r="O14" s="79"/>
    </row>
    <row r="15" ht="21" customHeight="1" spans="1:15">
      <c r="A15" s="189" t="s">
        <v>114</v>
      </c>
      <c r="B15" s="189" t="s">
        <v>115</v>
      </c>
      <c r="C15" s="79">
        <v>113864.96</v>
      </c>
      <c r="D15" s="79">
        <v>113864.96</v>
      </c>
      <c r="E15" s="79">
        <v>113864.96</v>
      </c>
      <c r="F15" s="79"/>
      <c r="G15" s="79"/>
      <c r="H15" s="79"/>
      <c r="I15" s="79"/>
      <c r="J15" s="79"/>
      <c r="K15" s="79"/>
      <c r="L15" s="79"/>
      <c r="M15" s="79"/>
      <c r="N15" s="79"/>
      <c r="O15" s="79"/>
    </row>
    <row r="16" ht="21" customHeight="1" spans="1:15">
      <c r="A16" s="189" t="s">
        <v>116</v>
      </c>
      <c r="B16" s="189" t="s">
        <v>117</v>
      </c>
      <c r="C16" s="79">
        <v>181607.71</v>
      </c>
      <c r="D16" s="79">
        <v>181607.71</v>
      </c>
      <c r="E16" s="79">
        <v>181607.71</v>
      </c>
      <c r="F16" s="79"/>
      <c r="G16" s="79"/>
      <c r="H16" s="79"/>
      <c r="I16" s="79"/>
      <c r="J16" s="79"/>
      <c r="K16" s="79"/>
      <c r="L16" s="79"/>
      <c r="M16" s="79"/>
      <c r="N16" s="79"/>
      <c r="O16" s="79"/>
    </row>
    <row r="17" ht="21" customHeight="1" spans="1:15">
      <c r="A17" s="189" t="s">
        <v>118</v>
      </c>
      <c r="B17" s="189" t="s">
        <v>119</v>
      </c>
      <c r="C17" s="79">
        <v>239230.58</v>
      </c>
      <c r="D17" s="79">
        <v>239230.58</v>
      </c>
      <c r="E17" s="79">
        <v>239230.58</v>
      </c>
      <c r="F17" s="79"/>
      <c r="G17" s="79"/>
      <c r="H17" s="79"/>
      <c r="I17" s="79"/>
      <c r="J17" s="79"/>
      <c r="K17" s="79"/>
      <c r="L17" s="79"/>
      <c r="M17" s="79"/>
      <c r="N17" s="79"/>
      <c r="O17" s="79"/>
    </row>
    <row r="18" ht="21" customHeight="1" spans="1:15">
      <c r="A18" s="189" t="s">
        <v>120</v>
      </c>
      <c r="B18" s="189" t="s">
        <v>121</v>
      </c>
      <c r="C18" s="79">
        <v>14080</v>
      </c>
      <c r="D18" s="79">
        <v>14080</v>
      </c>
      <c r="E18" s="79">
        <v>14080</v>
      </c>
      <c r="F18" s="79"/>
      <c r="G18" s="79"/>
      <c r="H18" s="79"/>
      <c r="I18" s="79"/>
      <c r="J18" s="79"/>
      <c r="K18" s="79"/>
      <c r="L18" s="79"/>
      <c r="M18" s="79"/>
      <c r="N18" s="79"/>
      <c r="O18" s="79"/>
    </row>
    <row r="19" ht="21" customHeight="1" spans="1:15">
      <c r="A19" s="55" t="s">
        <v>122</v>
      </c>
      <c r="B19" s="55" t="s">
        <v>123</v>
      </c>
      <c r="C19" s="79">
        <v>5512666</v>
      </c>
      <c r="D19" s="79">
        <v>5512666</v>
      </c>
      <c r="E19" s="79">
        <v>5512666</v>
      </c>
      <c r="F19" s="79"/>
      <c r="G19" s="79"/>
      <c r="H19" s="79"/>
      <c r="I19" s="79"/>
      <c r="J19" s="79"/>
      <c r="K19" s="79"/>
      <c r="L19" s="79"/>
      <c r="M19" s="79"/>
      <c r="N19" s="79"/>
      <c r="O19" s="79"/>
    </row>
    <row r="20" ht="21" customHeight="1" spans="1:15">
      <c r="A20" s="188" t="s">
        <v>124</v>
      </c>
      <c r="B20" s="188" t="s">
        <v>125</v>
      </c>
      <c r="C20" s="79">
        <v>5512666</v>
      </c>
      <c r="D20" s="79">
        <v>5512666</v>
      </c>
      <c r="E20" s="79">
        <v>5512666</v>
      </c>
      <c r="F20" s="79"/>
      <c r="G20" s="79"/>
      <c r="H20" s="79"/>
      <c r="I20" s="79"/>
      <c r="J20" s="79"/>
      <c r="K20" s="79"/>
      <c r="L20" s="79"/>
      <c r="M20" s="79"/>
      <c r="N20" s="79"/>
      <c r="O20" s="79"/>
    </row>
    <row r="21" ht="21" customHeight="1" spans="1:15">
      <c r="A21" s="189" t="s">
        <v>126</v>
      </c>
      <c r="B21" s="189" t="s">
        <v>127</v>
      </c>
      <c r="C21" s="79">
        <v>5512666</v>
      </c>
      <c r="D21" s="79">
        <v>5512666</v>
      </c>
      <c r="E21" s="79">
        <v>5512666</v>
      </c>
      <c r="F21" s="79"/>
      <c r="G21" s="79"/>
      <c r="H21" s="79"/>
      <c r="I21" s="79"/>
      <c r="J21" s="79"/>
      <c r="K21" s="79"/>
      <c r="L21" s="79"/>
      <c r="M21" s="79"/>
      <c r="N21" s="79"/>
      <c r="O21" s="79"/>
    </row>
    <row r="22" ht="21" customHeight="1" spans="1:15">
      <c r="A22" s="55" t="s">
        <v>128</v>
      </c>
      <c r="B22" s="55" t="s">
        <v>129</v>
      </c>
      <c r="C22" s="79">
        <v>411898</v>
      </c>
      <c r="D22" s="79">
        <v>411898</v>
      </c>
      <c r="E22" s="79">
        <v>411898</v>
      </c>
      <c r="F22" s="79"/>
      <c r="G22" s="79"/>
      <c r="H22" s="79"/>
      <c r="I22" s="79"/>
      <c r="J22" s="79"/>
      <c r="K22" s="79"/>
      <c r="L22" s="79"/>
      <c r="M22" s="79"/>
      <c r="N22" s="79"/>
      <c r="O22" s="79"/>
    </row>
    <row r="23" ht="21" customHeight="1" spans="1:15">
      <c r="A23" s="188" t="s">
        <v>130</v>
      </c>
      <c r="B23" s="188" t="s">
        <v>131</v>
      </c>
      <c r="C23" s="79">
        <v>411898</v>
      </c>
      <c r="D23" s="79">
        <v>411898</v>
      </c>
      <c r="E23" s="79">
        <v>411898</v>
      </c>
      <c r="F23" s="79"/>
      <c r="G23" s="79"/>
      <c r="H23" s="79"/>
      <c r="I23" s="79"/>
      <c r="J23" s="79"/>
      <c r="K23" s="79"/>
      <c r="L23" s="79"/>
      <c r="M23" s="79"/>
      <c r="N23" s="79"/>
      <c r="O23" s="79"/>
    </row>
    <row r="24" ht="21" customHeight="1" spans="1:15">
      <c r="A24" s="189" t="s">
        <v>132</v>
      </c>
      <c r="B24" s="189" t="s">
        <v>133</v>
      </c>
      <c r="C24" s="79">
        <v>411898</v>
      </c>
      <c r="D24" s="79">
        <v>411898</v>
      </c>
      <c r="E24" s="79">
        <v>411898</v>
      </c>
      <c r="F24" s="79"/>
      <c r="G24" s="79"/>
      <c r="H24" s="79"/>
      <c r="I24" s="79"/>
      <c r="J24" s="79"/>
      <c r="K24" s="79"/>
      <c r="L24" s="79"/>
      <c r="M24" s="79"/>
      <c r="N24" s="79"/>
      <c r="O24" s="79"/>
    </row>
    <row r="25" ht="21" customHeight="1" spans="1:15">
      <c r="A25" s="190" t="s">
        <v>55</v>
      </c>
      <c r="B25" s="34"/>
      <c r="C25" s="79">
        <v>7254255.74</v>
      </c>
      <c r="D25" s="79">
        <v>7254255.74</v>
      </c>
      <c r="E25" s="79">
        <v>7254255.74</v>
      </c>
      <c r="F25" s="79"/>
      <c r="G25" s="79"/>
      <c r="H25" s="79"/>
      <c r="I25" s="79"/>
      <c r="J25" s="79"/>
      <c r="K25" s="79"/>
      <c r="L25" s="79"/>
      <c r="M25" s="79"/>
      <c r="N25" s="79"/>
      <c r="O25" s="79"/>
    </row>
  </sheetData>
  <mergeCells count="12">
    <mergeCell ref="A1:O1"/>
    <mergeCell ref="A2:O2"/>
    <mergeCell ref="A3:B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rintOptions horizontalCentered="1"/>
  <pageMargins left="0.393055555555556" right="0.196527777777778" top="0.236111111111111" bottom="0.432638888888889" header="0" footer="0"/>
  <pageSetup paperSize="9" scale="78" fitToHeight="0" orientation="landscape" horizontalDpi="600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workbookViewId="0">
      <selection activeCell="C21" sqref="C21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1"/>
      <c r="B1" s="45"/>
      <c r="C1" s="45"/>
      <c r="D1" s="45" t="s">
        <v>134</v>
      </c>
    </row>
    <row r="2" ht="41.25" customHeight="1" spans="1:1">
      <c r="A2" s="40" t="str">
        <f>"2025"&amp;"年部门财政拨款收支预算总表"</f>
        <v>2025年部门财政拨款收支预算总表</v>
      </c>
    </row>
    <row r="3" ht="25" customHeight="1" spans="1:4">
      <c r="A3" s="43" t="str">
        <f>"单位名称："&amp;"宜良县交通运输局"</f>
        <v>单位名称：宜良县交通运输局</v>
      </c>
      <c r="B3" s="173"/>
      <c r="D3" s="45" t="s">
        <v>1</v>
      </c>
    </row>
    <row r="4" ht="17.25" customHeight="1" spans="1:4">
      <c r="A4" s="174" t="s">
        <v>2</v>
      </c>
      <c r="B4" s="175"/>
      <c r="C4" s="174" t="s">
        <v>3</v>
      </c>
      <c r="D4" s="175"/>
    </row>
    <row r="5" ht="18.75" customHeight="1" spans="1:4">
      <c r="A5" s="174" t="s">
        <v>4</v>
      </c>
      <c r="B5" s="174" t="s">
        <v>5</v>
      </c>
      <c r="C5" s="174" t="s">
        <v>6</v>
      </c>
      <c r="D5" s="174" t="s">
        <v>5</v>
      </c>
    </row>
    <row r="6" ht="16.5" customHeight="1" spans="1:4">
      <c r="A6" s="176" t="s">
        <v>135</v>
      </c>
      <c r="B6" s="79">
        <v>7254255.74</v>
      </c>
      <c r="C6" s="176" t="s">
        <v>136</v>
      </c>
      <c r="D6" s="79">
        <v>7254255.74</v>
      </c>
    </row>
    <row r="7" ht="16.5" customHeight="1" spans="1:4">
      <c r="A7" s="176" t="s">
        <v>137</v>
      </c>
      <c r="B7" s="79">
        <v>7254255.74</v>
      </c>
      <c r="C7" s="176" t="s">
        <v>138</v>
      </c>
      <c r="D7" s="79"/>
    </row>
    <row r="8" ht="16.5" customHeight="1" spans="1:4">
      <c r="A8" s="176" t="s">
        <v>139</v>
      </c>
      <c r="B8" s="79"/>
      <c r="C8" s="176" t="s">
        <v>140</v>
      </c>
      <c r="D8" s="79"/>
    </row>
    <row r="9" ht="16.5" customHeight="1" spans="1:4">
      <c r="A9" s="176" t="s">
        <v>141</v>
      </c>
      <c r="B9" s="79"/>
      <c r="C9" s="176" t="s">
        <v>142</v>
      </c>
      <c r="D9" s="79"/>
    </row>
    <row r="10" ht="16.5" customHeight="1" spans="1:4">
      <c r="A10" s="176" t="s">
        <v>143</v>
      </c>
      <c r="B10" s="79"/>
      <c r="C10" s="176" t="s">
        <v>144</v>
      </c>
      <c r="D10" s="79"/>
    </row>
    <row r="11" ht="16.5" customHeight="1" spans="1:4">
      <c r="A11" s="176" t="s">
        <v>137</v>
      </c>
      <c r="B11" s="79"/>
      <c r="C11" s="176" t="s">
        <v>145</v>
      </c>
      <c r="D11" s="79"/>
    </row>
    <row r="12" ht="16.5" customHeight="1" spans="1:4">
      <c r="A12" s="155" t="s">
        <v>139</v>
      </c>
      <c r="B12" s="79"/>
      <c r="C12" s="69" t="s">
        <v>146</v>
      </c>
      <c r="D12" s="79"/>
    </row>
    <row r="13" ht="16.5" customHeight="1" spans="1:4">
      <c r="A13" s="155" t="s">
        <v>141</v>
      </c>
      <c r="B13" s="79"/>
      <c r="C13" s="69" t="s">
        <v>147</v>
      </c>
      <c r="D13" s="79"/>
    </row>
    <row r="14" ht="16.5" customHeight="1" spans="1:4">
      <c r="A14" s="177"/>
      <c r="B14" s="79"/>
      <c r="C14" s="69" t="s">
        <v>148</v>
      </c>
      <c r="D14" s="79">
        <v>780908.49</v>
      </c>
    </row>
    <row r="15" ht="16.5" customHeight="1" spans="1:4">
      <c r="A15" s="177"/>
      <c r="B15" s="79"/>
      <c r="C15" s="69" t="s">
        <v>149</v>
      </c>
      <c r="D15" s="79">
        <v>548783.25</v>
      </c>
    </row>
    <row r="16" ht="16.5" customHeight="1" spans="1:4">
      <c r="A16" s="177"/>
      <c r="B16" s="79"/>
      <c r="C16" s="69" t="s">
        <v>150</v>
      </c>
      <c r="D16" s="79"/>
    </row>
    <row r="17" ht="16.5" customHeight="1" spans="1:4">
      <c r="A17" s="177"/>
      <c r="B17" s="79"/>
      <c r="C17" s="69" t="s">
        <v>151</v>
      </c>
      <c r="D17" s="79"/>
    </row>
    <row r="18" ht="16.5" customHeight="1" spans="1:4">
      <c r="A18" s="177"/>
      <c r="B18" s="79"/>
      <c r="C18" s="69" t="s">
        <v>152</v>
      </c>
      <c r="D18" s="79"/>
    </row>
    <row r="19" ht="16.5" customHeight="1" spans="1:4">
      <c r="A19" s="177"/>
      <c r="B19" s="79"/>
      <c r="C19" s="69" t="s">
        <v>153</v>
      </c>
      <c r="D19" s="79">
        <v>5512666</v>
      </c>
    </row>
    <row r="20" ht="16.5" customHeight="1" spans="1:4">
      <c r="A20" s="177"/>
      <c r="B20" s="79"/>
      <c r="C20" s="69" t="s">
        <v>154</v>
      </c>
      <c r="D20" s="79"/>
    </row>
    <row r="21" ht="16.5" customHeight="1" spans="1:4">
      <c r="A21" s="177"/>
      <c r="B21" s="79"/>
      <c r="C21" s="69" t="s">
        <v>155</v>
      </c>
      <c r="D21" s="79"/>
    </row>
    <row r="22" ht="16.5" customHeight="1" spans="1:4">
      <c r="A22" s="177"/>
      <c r="B22" s="79"/>
      <c r="C22" s="69" t="s">
        <v>156</v>
      </c>
      <c r="D22" s="79"/>
    </row>
    <row r="23" ht="16.5" customHeight="1" spans="1:4">
      <c r="A23" s="177"/>
      <c r="B23" s="79"/>
      <c r="C23" s="69" t="s">
        <v>157</v>
      </c>
      <c r="D23" s="79"/>
    </row>
    <row r="24" ht="16.5" customHeight="1" spans="1:4">
      <c r="A24" s="177"/>
      <c r="B24" s="79"/>
      <c r="C24" s="69" t="s">
        <v>158</v>
      </c>
      <c r="D24" s="79"/>
    </row>
    <row r="25" ht="16.5" customHeight="1" spans="1:4">
      <c r="A25" s="177"/>
      <c r="B25" s="79"/>
      <c r="C25" s="69" t="s">
        <v>159</v>
      </c>
      <c r="D25" s="79">
        <v>411898</v>
      </c>
    </row>
    <row r="26" ht="16.5" customHeight="1" spans="1:4">
      <c r="A26" s="177"/>
      <c r="B26" s="79"/>
      <c r="C26" s="69" t="s">
        <v>160</v>
      </c>
      <c r="D26" s="79"/>
    </row>
    <row r="27" ht="16.5" customHeight="1" spans="1:4">
      <c r="A27" s="177"/>
      <c r="B27" s="79"/>
      <c r="C27" s="69" t="s">
        <v>161</v>
      </c>
      <c r="D27" s="79"/>
    </row>
    <row r="28" ht="16.5" customHeight="1" spans="1:4">
      <c r="A28" s="177"/>
      <c r="B28" s="79"/>
      <c r="C28" s="69" t="s">
        <v>162</v>
      </c>
      <c r="D28" s="79"/>
    </row>
    <row r="29" ht="16.5" customHeight="1" spans="1:4">
      <c r="A29" s="177"/>
      <c r="B29" s="79"/>
      <c r="C29" s="69" t="s">
        <v>163</v>
      </c>
      <c r="D29" s="79"/>
    </row>
    <row r="30" ht="16.5" customHeight="1" spans="1:4">
      <c r="A30" s="177"/>
      <c r="B30" s="79"/>
      <c r="C30" s="69" t="s">
        <v>164</v>
      </c>
      <c r="D30" s="79"/>
    </row>
    <row r="31" ht="16.5" customHeight="1" spans="1:4">
      <c r="A31" s="177"/>
      <c r="B31" s="79"/>
      <c r="C31" s="155" t="s">
        <v>165</v>
      </c>
      <c r="D31" s="79"/>
    </row>
    <row r="32" ht="16.5" customHeight="1" spans="1:4">
      <c r="A32" s="177"/>
      <c r="B32" s="79"/>
      <c r="C32" s="155" t="s">
        <v>166</v>
      </c>
      <c r="D32" s="79"/>
    </row>
    <row r="33" ht="16.5" customHeight="1" spans="1:4">
      <c r="A33" s="177"/>
      <c r="B33" s="79"/>
      <c r="C33" s="29" t="s">
        <v>167</v>
      </c>
      <c r="D33" s="79"/>
    </row>
    <row r="34" ht="15" customHeight="1" spans="1:4">
      <c r="A34" s="178" t="s">
        <v>50</v>
      </c>
      <c r="B34" s="179">
        <v>7254255.74</v>
      </c>
      <c r="C34" s="178" t="s">
        <v>51</v>
      </c>
      <c r="D34" s="179">
        <v>7254255.74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scale="70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workbookViewId="0">
      <selection activeCell="D24" sqref="D24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46"/>
      <c r="F1" s="71"/>
      <c r="G1" s="151" t="s">
        <v>168</v>
      </c>
    </row>
    <row r="2" ht="41.25" customHeight="1" spans="1:7">
      <c r="A2" s="124" t="str">
        <f>"2025"&amp;"年一般公共预算支出预算表（按功能科目分类）"</f>
        <v>2025年一般公共预算支出预算表（按功能科目分类）</v>
      </c>
      <c r="B2" s="124"/>
      <c r="C2" s="124"/>
      <c r="D2" s="124"/>
      <c r="E2" s="124"/>
      <c r="F2" s="124"/>
      <c r="G2" s="124"/>
    </row>
    <row r="3" ht="25" customHeight="1" spans="1:7">
      <c r="A3" s="4" t="str">
        <f>"单位名称："&amp;"宜良县交通运输局"</f>
        <v>单位名称：宜良县交通运输局</v>
      </c>
      <c r="F3" s="121"/>
      <c r="G3" s="151" t="s">
        <v>1</v>
      </c>
    </row>
    <row r="4" ht="20.25" customHeight="1" spans="1:7">
      <c r="A4" s="167" t="s">
        <v>169</v>
      </c>
      <c r="B4" s="168"/>
      <c r="C4" s="125" t="s">
        <v>55</v>
      </c>
      <c r="D4" s="158" t="s">
        <v>76</v>
      </c>
      <c r="E4" s="11"/>
      <c r="F4" s="12"/>
      <c r="G4" s="148" t="s">
        <v>77</v>
      </c>
    </row>
    <row r="5" ht="20.25" customHeight="1" spans="1:7">
      <c r="A5" s="169" t="s">
        <v>73</v>
      </c>
      <c r="B5" s="169" t="s">
        <v>74</v>
      </c>
      <c r="C5" s="18"/>
      <c r="D5" s="130" t="s">
        <v>57</v>
      </c>
      <c r="E5" s="130" t="s">
        <v>170</v>
      </c>
      <c r="F5" s="130" t="s">
        <v>171</v>
      </c>
      <c r="G5" s="150"/>
    </row>
    <row r="6" ht="15" customHeight="1" spans="1:7">
      <c r="A6" s="58" t="s">
        <v>83</v>
      </c>
      <c r="B6" s="58" t="s">
        <v>84</v>
      </c>
      <c r="C6" s="58" t="s">
        <v>85</v>
      </c>
      <c r="D6" s="58" t="s">
        <v>86</v>
      </c>
      <c r="E6" s="58" t="s">
        <v>87</v>
      </c>
      <c r="F6" s="58" t="s">
        <v>88</v>
      </c>
      <c r="G6" s="58" t="s">
        <v>89</v>
      </c>
    </row>
    <row r="7" ht="18" customHeight="1" spans="1:7">
      <c r="A7" s="29" t="s">
        <v>98</v>
      </c>
      <c r="B7" s="29" t="s">
        <v>99</v>
      </c>
      <c r="C7" s="79">
        <v>780908.49</v>
      </c>
      <c r="D7" s="79">
        <v>780908.49</v>
      </c>
      <c r="E7" s="79">
        <v>780908.49</v>
      </c>
      <c r="F7" s="79"/>
      <c r="G7" s="79"/>
    </row>
    <row r="8" ht="18" customHeight="1" spans="1:7">
      <c r="A8" s="170" t="s">
        <v>100</v>
      </c>
      <c r="B8" s="170" t="s">
        <v>101</v>
      </c>
      <c r="C8" s="79">
        <v>765212.49</v>
      </c>
      <c r="D8" s="79">
        <v>765212.49</v>
      </c>
      <c r="E8" s="79">
        <v>765212.49</v>
      </c>
      <c r="F8" s="79"/>
      <c r="G8" s="79"/>
    </row>
    <row r="9" ht="18" customHeight="1" spans="1:7">
      <c r="A9" s="171" t="s">
        <v>102</v>
      </c>
      <c r="B9" s="171" t="s">
        <v>103</v>
      </c>
      <c r="C9" s="79">
        <v>216000</v>
      </c>
      <c r="D9" s="79">
        <v>216000</v>
      </c>
      <c r="E9" s="79">
        <v>216000</v>
      </c>
      <c r="F9" s="79"/>
      <c r="G9" s="79"/>
    </row>
    <row r="10" ht="18" customHeight="1" spans="1:7">
      <c r="A10" s="171" t="s">
        <v>104</v>
      </c>
      <c r="B10" s="171" t="s">
        <v>105</v>
      </c>
      <c r="C10" s="79">
        <v>549212.49</v>
      </c>
      <c r="D10" s="79">
        <v>549212.49</v>
      </c>
      <c r="E10" s="79">
        <v>549212.49</v>
      </c>
      <c r="F10" s="79"/>
      <c r="G10" s="79"/>
    </row>
    <row r="11" ht="18" customHeight="1" spans="1:7">
      <c r="A11" s="170" t="s">
        <v>106</v>
      </c>
      <c r="B11" s="170" t="s">
        <v>107</v>
      </c>
      <c r="C11" s="79">
        <v>15696</v>
      </c>
      <c r="D11" s="79">
        <v>15696</v>
      </c>
      <c r="E11" s="79">
        <v>15696</v>
      </c>
      <c r="F11" s="79"/>
      <c r="G11" s="79"/>
    </row>
    <row r="12" ht="18" customHeight="1" spans="1:7">
      <c r="A12" s="171" t="s">
        <v>108</v>
      </c>
      <c r="B12" s="171" t="s">
        <v>109</v>
      </c>
      <c r="C12" s="79">
        <v>15696</v>
      </c>
      <c r="D12" s="79">
        <v>15696</v>
      </c>
      <c r="E12" s="79">
        <v>15696</v>
      </c>
      <c r="F12" s="79"/>
      <c r="G12" s="79"/>
    </row>
    <row r="13" ht="18" customHeight="1" spans="1:7">
      <c r="A13" s="29" t="s">
        <v>110</v>
      </c>
      <c r="B13" s="29" t="s">
        <v>111</v>
      </c>
      <c r="C13" s="79">
        <v>548783.25</v>
      </c>
      <c r="D13" s="79">
        <v>548783.25</v>
      </c>
      <c r="E13" s="79">
        <v>548783.25</v>
      </c>
      <c r="F13" s="79"/>
      <c r="G13" s="79"/>
    </row>
    <row r="14" ht="18" customHeight="1" spans="1:7">
      <c r="A14" s="170" t="s">
        <v>112</v>
      </c>
      <c r="B14" s="170" t="s">
        <v>113</v>
      </c>
      <c r="C14" s="79">
        <v>548783.25</v>
      </c>
      <c r="D14" s="79">
        <v>548783.25</v>
      </c>
      <c r="E14" s="79">
        <v>548783.25</v>
      </c>
      <c r="F14" s="79"/>
      <c r="G14" s="79"/>
    </row>
    <row r="15" ht="18" customHeight="1" spans="1:7">
      <c r="A15" s="171" t="s">
        <v>114</v>
      </c>
      <c r="B15" s="171" t="s">
        <v>115</v>
      </c>
      <c r="C15" s="79">
        <v>113864.96</v>
      </c>
      <c r="D15" s="79">
        <v>113864.96</v>
      </c>
      <c r="E15" s="79">
        <v>113864.96</v>
      </c>
      <c r="F15" s="79"/>
      <c r="G15" s="79"/>
    </row>
    <row r="16" ht="18" customHeight="1" spans="1:7">
      <c r="A16" s="171" t="s">
        <v>116</v>
      </c>
      <c r="B16" s="171" t="s">
        <v>117</v>
      </c>
      <c r="C16" s="79">
        <v>181607.71</v>
      </c>
      <c r="D16" s="79">
        <v>181607.71</v>
      </c>
      <c r="E16" s="79">
        <v>181607.71</v>
      </c>
      <c r="F16" s="79"/>
      <c r="G16" s="79"/>
    </row>
    <row r="17" ht="18" customHeight="1" spans="1:7">
      <c r="A17" s="171" t="s">
        <v>118</v>
      </c>
      <c r="B17" s="171" t="s">
        <v>119</v>
      </c>
      <c r="C17" s="79">
        <v>239230.58</v>
      </c>
      <c r="D17" s="79">
        <v>239230.58</v>
      </c>
      <c r="E17" s="79">
        <v>239230.58</v>
      </c>
      <c r="F17" s="79"/>
      <c r="G17" s="79"/>
    </row>
    <row r="18" ht="18" customHeight="1" spans="1:7">
      <c r="A18" s="171" t="s">
        <v>120</v>
      </c>
      <c r="B18" s="171" t="s">
        <v>121</v>
      </c>
      <c r="C18" s="79">
        <v>14080</v>
      </c>
      <c r="D18" s="79">
        <v>14080</v>
      </c>
      <c r="E18" s="79">
        <v>14080</v>
      </c>
      <c r="F18" s="79"/>
      <c r="G18" s="79"/>
    </row>
    <row r="19" ht="18" customHeight="1" spans="1:7">
      <c r="A19" s="29" t="s">
        <v>122</v>
      </c>
      <c r="B19" s="29" t="s">
        <v>123</v>
      </c>
      <c r="C19" s="79">
        <v>5512666</v>
      </c>
      <c r="D19" s="79">
        <v>5512666</v>
      </c>
      <c r="E19" s="79">
        <v>5095766</v>
      </c>
      <c r="F19" s="79">
        <v>416900</v>
      </c>
      <c r="G19" s="79"/>
    </row>
    <row r="20" ht="18" customHeight="1" spans="1:7">
      <c r="A20" s="170" t="s">
        <v>124</v>
      </c>
      <c r="B20" s="170" t="s">
        <v>125</v>
      </c>
      <c r="C20" s="79">
        <v>5512666</v>
      </c>
      <c r="D20" s="79">
        <v>5512666</v>
      </c>
      <c r="E20" s="79">
        <v>5095766</v>
      </c>
      <c r="F20" s="79">
        <v>416900</v>
      </c>
      <c r="G20" s="79"/>
    </row>
    <row r="21" ht="18" customHeight="1" spans="1:7">
      <c r="A21" s="171" t="s">
        <v>126</v>
      </c>
      <c r="B21" s="171" t="s">
        <v>127</v>
      </c>
      <c r="C21" s="79">
        <v>5512666</v>
      </c>
      <c r="D21" s="79">
        <v>5512666</v>
      </c>
      <c r="E21" s="79">
        <v>5095766</v>
      </c>
      <c r="F21" s="79">
        <v>416900</v>
      </c>
      <c r="G21" s="79"/>
    </row>
    <row r="22" ht="18" customHeight="1" spans="1:7">
      <c r="A22" s="29" t="s">
        <v>128</v>
      </c>
      <c r="B22" s="29" t="s">
        <v>129</v>
      </c>
      <c r="C22" s="79">
        <v>411898</v>
      </c>
      <c r="D22" s="79">
        <v>411898</v>
      </c>
      <c r="E22" s="79">
        <v>411898</v>
      </c>
      <c r="F22" s="79"/>
      <c r="G22" s="79"/>
    </row>
    <row r="23" ht="18" customHeight="1" spans="1:7">
      <c r="A23" s="170" t="s">
        <v>130</v>
      </c>
      <c r="B23" s="170" t="s">
        <v>131</v>
      </c>
      <c r="C23" s="79">
        <v>411898</v>
      </c>
      <c r="D23" s="79">
        <v>411898</v>
      </c>
      <c r="E23" s="79">
        <v>411898</v>
      </c>
      <c r="F23" s="79"/>
      <c r="G23" s="79"/>
    </row>
    <row r="24" ht="18" customHeight="1" spans="1:7">
      <c r="A24" s="171" t="s">
        <v>132</v>
      </c>
      <c r="B24" s="171" t="s">
        <v>133</v>
      </c>
      <c r="C24" s="79">
        <v>411898</v>
      </c>
      <c r="D24" s="79">
        <v>411898</v>
      </c>
      <c r="E24" s="79">
        <v>411898</v>
      </c>
      <c r="F24" s="79"/>
      <c r="G24" s="79"/>
    </row>
    <row r="25" ht="18" customHeight="1" spans="1:7">
      <c r="A25" s="78" t="s">
        <v>172</v>
      </c>
      <c r="B25" s="172" t="s">
        <v>172</v>
      </c>
      <c r="C25" s="79">
        <v>7254255.74</v>
      </c>
      <c r="D25" s="79">
        <v>7254255.74</v>
      </c>
      <c r="E25" s="79">
        <v>6837355.74</v>
      </c>
      <c r="F25" s="79">
        <v>416900</v>
      </c>
      <c r="G25" s="79"/>
    </row>
  </sheetData>
  <mergeCells count="6">
    <mergeCell ref="A2:G2"/>
    <mergeCell ref="A4:B4"/>
    <mergeCell ref="D4:F4"/>
    <mergeCell ref="A25:B25"/>
    <mergeCell ref="C4:C5"/>
    <mergeCell ref="G4:G5"/>
  </mergeCells>
  <printOptions horizontalCentered="1"/>
  <pageMargins left="0.37" right="0.37" top="0.56" bottom="0.56" header="0.48" footer="0.48"/>
  <pageSetup paperSize="9" scale="68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B6" sqref="B6"/>
    </sheetView>
  </sheetViews>
  <sheetFormatPr defaultColWidth="10.425" defaultRowHeight="14.25" customHeight="1" outlineLevelRow="6" outlineLevelCol="5"/>
  <cols>
    <col min="1" max="1" width="21" customWidth="1"/>
    <col min="2" max="2" width="16.125" customWidth="1"/>
    <col min="3" max="3" width="15.875" customWidth="1"/>
    <col min="4" max="4" width="17.25" customWidth="1"/>
    <col min="5" max="5" width="16.25" customWidth="1"/>
    <col min="6" max="6" width="20.375" customWidth="1"/>
  </cols>
  <sheetData>
    <row r="1" customHeight="1" spans="1:6">
      <c r="A1" s="42"/>
      <c r="B1" s="42"/>
      <c r="C1" s="42"/>
      <c r="D1" s="42"/>
      <c r="E1" s="41"/>
      <c r="F1" s="163" t="s">
        <v>173</v>
      </c>
    </row>
    <row r="2" ht="41.25" customHeight="1" spans="1:6">
      <c r="A2" s="164" t="str">
        <f>"2025"&amp;"年一般公共预算“三公”经费支出预算表"</f>
        <v>2025年一般公共预算“三公”经费支出预算表</v>
      </c>
      <c r="B2" s="42"/>
      <c r="C2" s="42"/>
      <c r="D2" s="42"/>
      <c r="E2" s="41"/>
      <c r="F2" s="42"/>
    </row>
    <row r="3" ht="25" customHeight="1" spans="1:6">
      <c r="A3" s="110" t="str">
        <f>"单位名称："&amp;"宜良县交通运输局"</f>
        <v>单位名称：宜良县交通运输局</v>
      </c>
      <c r="B3" s="165"/>
      <c r="D3" s="42"/>
      <c r="E3" s="41"/>
      <c r="F3" s="64" t="s">
        <v>1</v>
      </c>
    </row>
    <row r="4" ht="27" customHeight="1" spans="1:6">
      <c r="A4" s="46" t="s">
        <v>174</v>
      </c>
      <c r="B4" s="46" t="s">
        <v>175</v>
      </c>
      <c r="C4" s="48" t="s">
        <v>176</v>
      </c>
      <c r="D4" s="46"/>
      <c r="E4" s="47"/>
      <c r="F4" s="46" t="s">
        <v>177</v>
      </c>
    </row>
    <row r="5" ht="28.5" customHeight="1" spans="1:6">
      <c r="A5" s="166"/>
      <c r="B5" s="50"/>
      <c r="C5" s="47" t="s">
        <v>57</v>
      </c>
      <c r="D5" s="47" t="s">
        <v>178</v>
      </c>
      <c r="E5" s="47" t="s">
        <v>179</v>
      </c>
      <c r="F5" s="49"/>
    </row>
    <row r="6" ht="17.25" customHeight="1" spans="1:6">
      <c r="A6" s="54" t="s">
        <v>83</v>
      </c>
      <c r="B6" s="54" t="s">
        <v>84</v>
      </c>
      <c r="C6" s="54" t="s">
        <v>85</v>
      </c>
      <c r="D6" s="54" t="s">
        <v>86</v>
      </c>
      <c r="E6" s="54" t="s">
        <v>87</v>
      </c>
      <c r="F6" s="54" t="s">
        <v>88</v>
      </c>
    </row>
    <row r="7" ht="17.25" customHeight="1" spans="1:6">
      <c r="A7" s="79">
        <v>106240</v>
      </c>
      <c r="B7" s="79"/>
      <c r="C7" s="79">
        <v>96000</v>
      </c>
      <c r="D7" s="79"/>
      <c r="E7" s="79">
        <v>96000</v>
      </c>
      <c r="F7" s="79">
        <v>10240</v>
      </c>
    </row>
  </sheetData>
  <mergeCells count="6">
    <mergeCell ref="A2:F2"/>
    <mergeCell ref="A3:B3"/>
    <mergeCell ref="C4:E4"/>
    <mergeCell ref="A4:A5"/>
    <mergeCell ref="B4:B5"/>
    <mergeCell ref="F4:F5"/>
  </mergeCells>
  <printOptions horizontalCentered="1"/>
  <pageMargins left="0.66875" right="0.66875" top="0.720138888888889" bottom="0.720138888888889" header="0.279166666666667" footer="0.279166666666667"/>
  <pageSetup paperSize="9" fitToWidth="0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53"/>
  <sheetViews>
    <sheetView showZeros="0" topLeftCell="A22" workbookViewId="0">
      <selection activeCell="D11" sqref="D11"/>
    </sheetView>
  </sheetViews>
  <sheetFormatPr defaultColWidth="9.14166666666667" defaultRowHeight="14.25" customHeight="1"/>
  <cols>
    <col min="1" max="1" width="18.5" customWidth="1"/>
    <col min="2" max="2" width="16.75" customWidth="1"/>
    <col min="3" max="3" width="18.75" customWidth="1"/>
    <col min="4" max="4" width="15.25" customWidth="1"/>
    <col min="5" max="5" width="8.75" customWidth="1"/>
    <col min="6" max="6" width="17.575" customWidth="1"/>
    <col min="7" max="7" width="9.625" customWidth="1"/>
    <col min="8" max="8" width="23" customWidth="1"/>
    <col min="9" max="9" width="12.625" customWidth="1"/>
    <col min="10" max="10" width="12.875" customWidth="1"/>
    <col min="11" max="11" width="11.625" customWidth="1"/>
    <col min="12" max="12" width="9.625" customWidth="1"/>
    <col min="13" max="13" width="13.875" customWidth="1"/>
    <col min="14" max="14" width="9.375" customWidth="1"/>
    <col min="15" max="15" width="7.75" customWidth="1"/>
    <col min="16" max="16" width="8.875" customWidth="1"/>
    <col min="17" max="17" width="9.125" customWidth="1"/>
    <col min="18" max="18" width="8.75" customWidth="1"/>
    <col min="19" max="19" width="10.5" customWidth="1"/>
    <col min="20" max="20" width="10.125" customWidth="1"/>
    <col min="21" max="21" width="10.375" customWidth="1"/>
    <col min="22" max="22" width="13.375" customWidth="1"/>
    <col min="23" max="23" width="11.5" customWidth="1"/>
    <col min="24" max="24" width="10.75" customWidth="1"/>
  </cols>
  <sheetData>
    <row r="1" ht="13.5" customHeight="1" spans="2:24">
      <c r="B1" s="146"/>
      <c r="C1" s="152"/>
      <c r="E1" s="153"/>
      <c r="F1" s="153"/>
      <c r="G1" s="153"/>
      <c r="H1" s="153"/>
      <c r="I1" s="83"/>
      <c r="J1" s="83"/>
      <c r="K1" s="83"/>
      <c r="L1" s="83"/>
      <c r="M1" s="83"/>
      <c r="N1" s="83"/>
      <c r="R1" s="83"/>
      <c r="V1" s="152"/>
      <c r="X1" s="2" t="s">
        <v>180</v>
      </c>
    </row>
    <row r="2" ht="45.75" customHeight="1" spans="1:24">
      <c r="A2" s="66" t="str">
        <f>"2025"&amp;"年部门基本支出预算表"</f>
        <v>2025年部门基本支出预算表</v>
      </c>
      <c r="B2" s="3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3"/>
      <c r="P2" s="3"/>
      <c r="Q2" s="3"/>
      <c r="R2" s="66"/>
      <c r="S2" s="66"/>
      <c r="T2" s="66"/>
      <c r="U2" s="66"/>
      <c r="V2" s="66"/>
      <c r="W2" s="66"/>
      <c r="X2" s="66"/>
    </row>
    <row r="3" ht="18.75" customHeight="1" spans="1:24">
      <c r="A3" s="4" t="str">
        <f>"单位名称："&amp;"宜良县交通运输局"</f>
        <v>单位名称：宜良县交通运输局</v>
      </c>
      <c r="B3" s="5"/>
      <c r="C3" s="115"/>
      <c r="D3" s="115"/>
      <c r="E3" s="115"/>
      <c r="F3" s="115"/>
      <c r="G3" s="115"/>
      <c r="H3" s="115"/>
      <c r="I3" s="85"/>
      <c r="J3" s="85"/>
      <c r="K3" s="85"/>
      <c r="L3" s="85"/>
      <c r="M3" s="85"/>
      <c r="N3" s="85"/>
      <c r="O3" s="6"/>
      <c r="P3" s="6"/>
      <c r="Q3" s="6"/>
      <c r="R3" s="85"/>
      <c r="V3" s="152"/>
      <c r="X3" s="2" t="s">
        <v>1</v>
      </c>
    </row>
    <row r="4" ht="18" customHeight="1" spans="1:24">
      <c r="A4" s="8" t="s">
        <v>181</v>
      </c>
      <c r="B4" s="8" t="s">
        <v>182</v>
      </c>
      <c r="C4" s="8" t="s">
        <v>183</v>
      </c>
      <c r="D4" s="8" t="s">
        <v>184</v>
      </c>
      <c r="E4" s="8" t="s">
        <v>185</v>
      </c>
      <c r="F4" s="8" t="s">
        <v>186</v>
      </c>
      <c r="G4" s="8" t="s">
        <v>187</v>
      </c>
      <c r="H4" s="8" t="s">
        <v>188</v>
      </c>
      <c r="I4" s="158" t="s">
        <v>189</v>
      </c>
      <c r="J4" s="80" t="s">
        <v>189</v>
      </c>
      <c r="K4" s="80"/>
      <c r="L4" s="80"/>
      <c r="M4" s="80"/>
      <c r="N4" s="80"/>
      <c r="O4" s="11"/>
      <c r="P4" s="11"/>
      <c r="Q4" s="11"/>
      <c r="R4" s="101" t="s">
        <v>61</v>
      </c>
      <c r="S4" s="80" t="s">
        <v>62</v>
      </c>
      <c r="T4" s="80"/>
      <c r="U4" s="80"/>
      <c r="V4" s="80"/>
      <c r="W4" s="80"/>
      <c r="X4" s="81"/>
    </row>
    <row r="5" ht="18" customHeight="1" spans="1:24">
      <c r="A5" s="13"/>
      <c r="B5" s="28"/>
      <c r="C5" s="127"/>
      <c r="D5" s="13"/>
      <c r="E5" s="13"/>
      <c r="F5" s="13"/>
      <c r="G5" s="13"/>
      <c r="H5" s="13"/>
      <c r="I5" s="125" t="s">
        <v>190</v>
      </c>
      <c r="J5" s="158" t="s">
        <v>58</v>
      </c>
      <c r="K5" s="80"/>
      <c r="L5" s="80"/>
      <c r="M5" s="80"/>
      <c r="N5" s="81"/>
      <c r="O5" s="10" t="s">
        <v>191</v>
      </c>
      <c r="P5" s="11"/>
      <c r="Q5" s="12"/>
      <c r="R5" s="8" t="s">
        <v>61</v>
      </c>
      <c r="S5" s="158" t="s">
        <v>62</v>
      </c>
      <c r="T5" s="101" t="s">
        <v>64</v>
      </c>
      <c r="U5" s="80" t="s">
        <v>62</v>
      </c>
      <c r="V5" s="101" t="s">
        <v>66</v>
      </c>
      <c r="W5" s="101" t="s">
        <v>67</v>
      </c>
      <c r="X5" s="162" t="s">
        <v>68</v>
      </c>
    </row>
    <row r="6" ht="19.5" customHeight="1" spans="1:24">
      <c r="A6" s="28"/>
      <c r="B6" s="28"/>
      <c r="C6" s="28"/>
      <c r="D6" s="28"/>
      <c r="E6" s="28"/>
      <c r="F6" s="28"/>
      <c r="G6" s="28"/>
      <c r="H6" s="28"/>
      <c r="I6" s="28"/>
      <c r="J6" s="159" t="s">
        <v>192</v>
      </c>
      <c r="K6" s="8" t="s">
        <v>193</v>
      </c>
      <c r="L6" s="8" t="s">
        <v>194</v>
      </c>
      <c r="M6" s="8" t="s">
        <v>195</v>
      </c>
      <c r="N6" s="8" t="s">
        <v>196</v>
      </c>
      <c r="O6" s="8" t="s">
        <v>58</v>
      </c>
      <c r="P6" s="8" t="s">
        <v>59</v>
      </c>
      <c r="Q6" s="8" t="s">
        <v>60</v>
      </c>
      <c r="R6" s="28"/>
      <c r="S6" s="8" t="s">
        <v>57</v>
      </c>
      <c r="T6" s="8" t="s">
        <v>64</v>
      </c>
      <c r="U6" s="8" t="s">
        <v>197</v>
      </c>
      <c r="V6" s="8" t="s">
        <v>66</v>
      </c>
      <c r="W6" s="8" t="s">
        <v>67</v>
      </c>
      <c r="X6" s="8" t="s">
        <v>68</v>
      </c>
    </row>
    <row r="7" ht="37.5" customHeight="1" spans="1:24">
      <c r="A7" s="154"/>
      <c r="B7" s="18"/>
      <c r="C7" s="154"/>
      <c r="D7" s="154"/>
      <c r="E7" s="154"/>
      <c r="F7" s="154"/>
      <c r="G7" s="154"/>
      <c r="H7" s="154"/>
      <c r="I7" s="154"/>
      <c r="J7" s="160" t="s">
        <v>57</v>
      </c>
      <c r="K7" s="16" t="s">
        <v>198</v>
      </c>
      <c r="L7" s="16" t="s">
        <v>194</v>
      </c>
      <c r="M7" s="16" t="s">
        <v>195</v>
      </c>
      <c r="N7" s="16" t="s">
        <v>196</v>
      </c>
      <c r="O7" s="16" t="s">
        <v>194</v>
      </c>
      <c r="P7" s="16" t="s">
        <v>195</v>
      </c>
      <c r="Q7" s="16" t="s">
        <v>196</v>
      </c>
      <c r="R7" s="16" t="s">
        <v>61</v>
      </c>
      <c r="S7" s="16" t="s">
        <v>57</v>
      </c>
      <c r="T7" s="16" t="s">
        <v>64</v>
      </c>
      <c r="U7" s="16" t="s">
        <v>197</v>
      </c>
      <c r="V7" s="16" t="s">
        <v>66</v>
      </c>
      <c r="W7" s="16" t="s">
        <v>67</v>
      </c>
      <c r="X7" s="16" t="s">
        <v>68</v>
      </c>
    </row>
    <row r="8" customHeight="1" spans="1:24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35">
        <v>21</v>
      </c>
      <c r="V8" s="35">
        <v>22</v>
      </c>
      <c r="W8" s="35">
        <v>23</v>
      </c>
      <c r="X8" s="35">
        <v>24</v>
      </c>
    </row>
    <row r="9" ht="20.25" customHeight="1" spans="1:24">
      <c r="A9" s="155" t="s">
        <v>70</v>
      </c>
      <c r="B9" s="155" t="s">
        <v>70</v>
      </c>
      <c r="C9" s="155" t="s">
        <v>199</v>
      </c>
      <c r="D9" s="155" t="s">
        <v>200</v>
      </c>
      <c r="E9" s="155" t="s">
        <v>126</v>
      </c>
      <c r="F9" s="155" t="s">
        <v>127</v>
      </c>
      <c r="G9" s="155" t="s">
        <v>201</v>
      </c>
      <c r="H9" s="155" t="s">
        <v>202</v>
      </c>
      <c r="I9" s="79">
        <v>492156</v>
      </c>
      <c r="J9" s="79">
        <v>492156</v>
      </c>
      <c r="K9" s="79"/>
      <c r="L9" s="79"/>
      <c r="M9" s="79">
        <v>492156</v>
      </c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  <row r="10" ht="20.25" customHeight="1" spans="1:24">
      <c r="A10" s="155" t="s">
        <v>70</v>
      </c>
      <c r="B10" s="155" t="s">
        <v>70</v>
      </c>
      <c r="C10" s="155" t="s">
        <v>199</v>
      </c>
      <c r="D10" s="155" t="s">
        <v>200</v>
      </c>
      <c r="E10" s="155" t="s">
        <v>126</v>
      </c>
      <c r="F10" s="155" t="s">
        <v>127</v>
      </c>
      <c r="G10" s="155" t="s">
        <v>203</v>
      </c>
      <c r="H10" s="155" t="s">
        <v>204</v>
      </c>
      <c r="I10" s="79">
        <v>570552</v>
      </c>
      <c r="J10" s="79">
        <v>570552</v>
      </c>
      <c r="K10" s="161"/>
      <c r="L10" s="161"/>
      <c r="M10" s="79">
        <v>570552</v>
      </c>
      <c r="N10" s="161"/>
      <c r="O10" s="79"/>
      <c r="P10" s="79"/>
      <c r="Q10" s="79"/>
      <c r="R10" s="79"/>
      <c r="S10" s="79"/>
      <c r="T10" s="79"/>
      <c r="U10" s="79"/>
      <c r="V10" s="79"/>
      <c r="W10" s="79"/>
      <c r="X10" s="79"/>
    </row>
    <row r="11" ht="20.25" customHeight="1" spans="1:24">
      <c r="A11" s="155" t="s">
        <v>70</v>
      </c>
      <c r="B11" s="155" t="s">
        <v>70</v>
      </c>
      <c r="C11" s="155" t="s">
        <v>199</v>
      </c>
      <c r="D11" s="155" t="s">
        <v>200</v>
      </c>
      <c r="E11" s="155" t="s">
        <v>126</v>
      </c>
      <c r="F11" s="155" t="s">
        <v>127</v>
      </c>
      <c r="G11" s="155" t="s">
        <v>203</v>
      </c>
      <c r="H11" s="155" t="s">
        <v>204</v>
      </c>
      <c r="I11" s="79">
        <v>123600</v>
      </c>
      <c r="J11" s="79">
        <v>123600</v>
      </c>
      <c r="K11" s="161"/>
      <c r="L11" s="161"/>
      <c r="M11" s="79">
        <v>123600</v>
      </c>
      <c r="N11" s="161"/>
      <c r="O11" s="79"/>
      <c r="P11" s="79"/>
      <c r="Q11" s="79"/>
      <c r="R11" s="79"/>
      <c r="S11" s="79"/>
      <c r="T11" s="79"/>
      <c r="U11" s="79"/>
      <c r="V11" s="79"/>
      <c r="W11" s="79"/>
      <c r="X11" s="79"/>
    </row>
    <row r="12" ht="20.25" customHeight="1" spans="1:24">
      <c r="A12" s="155" t="s">
        <v>70</v>
      </c>
      <c r="B12" s="155" t="s">
        <v>70</v>
      </c>
      <c r="C12" s="155" t="s">
        <v>199</v>
      </c>
      <c r="D12" s="155" t="s">
        <v>200</v>
      </c>
      <c r="E12" s="155" t="s">
        <v>126</v>
      </c>
      <c r="F12" s="155" t="s">
        <v>127</v>
      </c>
      <c r="G12" s="155" t="s">
        <v>205</v>
      </c>
      <c r="H12" s="155" t="s">
        <v>206</v>
      </c>
      <c r="I12" s="79">
        <v>41013</v>
      </c>
      <c r="J12" s="79">
        <v>41013</v>
      </c>
      <c r="K12" s="161"/>
      <c r="L12" s="161"/>
      <c r="M12" s="79">
        <v>41013</v>
      </c>
      <c r="N12" s="161"/>
      <c r="O12" s="79"/>
      <c r="P12" s="79"/>
      <c r="Q12" s="79"/>
      <c r="R12" s="79"/>
      <c r="S12" s="79"/>
      <c r="T12" s="79"/>
      <c r="U12" s="79"/>
      <c r="V12" s="79"/>
      <c r="W12" s="79"/>
      <c r="X12" s="79"/>
    </row>
    <row r="13" ht="20.25" customHeight="1" spans="1:24">
      <c r="A13" s="155" t="s">
        <v>70</v>
      </c>
      <c r="B13" s="155" t="s">
        <v>70</v>
      </c>
      <c r="C13" s="155" t="s">
        <v>207</v>
      </c>
      <c r="D13" s="155" t="s">
        <v>208</v>
      </c>
      <c r="E13" s="155" t="s">
        <v>126</v>
      </c>
      <c r="F13" s="155" t="s">
        <v>127</v>
      </c>
      <c r="G13" s="155" t="s">
        <v>201</v>
      </c>
      <c r="H13" s="155" t="s">
        <v>202</v>
      </c>
      <c r="I13" s="79">
        <v>958092</v>
      </c>
      <c r="J13" s="79">
        <v>958092</v>
      </c>
      <c r="K13" s="161"/>
      <c r="L13" s="161"/>
      <c r="M13" s="79">
        <v>958092</v>
      </c>
      <c r="N13" s="161"/>
      <c r="O13" s="79"/>
      <c r="P13" s="79"/>
      <c r="Q13" s="79"/>
      <c r="R13" s="79"/>
      <c r="S13" s="79"/>
      <c r="T13" s="79"/>
      <c r="U13" s="79"/>
      <c r="V13" s="79"/>
      <c r="W13" s="79"/>
      <c r="X13" s="79"/>
    </row>
    <row r="14" ht="20.25" customHeight="1" spans="1:24">
      <c r="A14" s="155" t="s">
        <v>70</v>
      </c>
      <c r="B14" s="155" t="s">
        <v>70</v>
      </c>
      <c r="C14" s="155" t="s">
        <v>207</v>
      </c>
      <c r="D14" s="155" t="s">
        <v>208</v>
      </c>
      <c r="E14" s="155" t="s">
        <v>126</v>
      </c>
      <c r="F14" s="155" t="s">
        <v>127</v>
      </c>
      <c r="G14" s="155" t="s">
        <v>203</v>
      </c>
      <c r="H14" s="155" t="s">
        <v>204</v>
      </c>
      <c r="I14" s="79">
        <v>66276</v>
      </c>
      <c r="J14" s="79">
        <v>66276</v>
      </c>
      <c r="K14" s="161"/>
      <c r="L14" s="161"/>
      <c r="M14" s="79">
        <v>66276</v>
      </c>
      <c r="N14" s="161"/>
      <c r="O14" s="79"/>
      <c r="P14" s="79"/>
      <c r="Q14" s="79"/>
      <c r="R14" s="79"/>
      <c r="S14" s="79"/>
      <c r="T14" s="79"/>
      <c r="U14" s="79"/>
      <c r="V14" s="79"/>
      <c r="W14" s="79"/>
      <c r="X14" s="79"/>
    </row>
    <row r="15" ht="20.25" customHeight="1" spans="1:24">
      <c r="A15" s="155" t="s">
        <v>70</v>
      </c>
      <c r="B15" s="155" t="s">
        <v>70</v>
      </c>
      <c r="C15" s="155" t="s">
        <v>207</v>
      </c>
      <c r="D15" s="155" t="s">
        <v>208</v>
      </c>
      <c r="E15" s="155" t="s">
        <v>126</v>
      </c>
      <c r="F15" s="155" t="s">
        <v>127</v>
      </c>
      <c r="G15" s="155" t="s">
        <v>205</v>
      </c>
      <c r="H15" s="155" t="s">
        <v>206</v>
      </c>
      <c r="I15" s="79">
        <v>79841</v>
      </c>
      <c r="J15" s="79">
        <v>79841</v>
      </c>
      <c r="K15" s="161"/>
      <c r="L15" s="161"/>
      <c r="M15" s="79">
        <v>79841</v>
      </c>
      <c r="N15" s="161"/>
      <c r="O15" s="79"/>
      <c r="P15" s="79"/>
      <c r="Q15" s="79"/>
      <c r="R15" s="79"/>
      <c r="S15" s="79"/>
      <c r="T15" s="79"/>
      <c r="U15" s="79"/>
      <c r="V15" s="79"/>
      <c r="W15" s="79"/>
      <c r="X15" s="79"/>
    </row>
    <row r="16" ht="20.25" customHeight="1" spans="1:24">
      <c r="A16" s="155" t="s">
        <v>70</v>
      </c>
      <c r="B16" s="155" t="s">
        <v>70</v>
      </c>
      <c r="C16" s="155" t="s">
        <v>207</v>
      </c>
      <c r="D16" s="155" t="s">
        <v>208</v>
      </c>
      <c r="E16" s="155" t="s">
        <v>126</v>
      </c>
      <c r="F16" s="155" t="s">
        <v>127</v>
      </c>
      <c r="G16" s="155" t="s">
        <v>209</v>
      </c>
      <c r="H16" s="155" t="s">
        <v>210</v>
      </c>
      <c r="I16" s="79">
        <v>399960</v>
      </c>
      <c r="J16" s="79">
        <v>399960</v>
      </c>
      <c r="K16" s="161"/>
      <c r="L16" s="161"/>
      <c r="M16" s="79">
        <v>399960</v>
      </c>
      <c r="N16" s="161"/>
      <c r="O16" s="79"/>
      <c r="P16" s="79"/>
      <c r="Q16" s="79"/>
      <c r="R16" s="79"/>
      <c r="S16" s="79"/>
      <c r="T16" s="79"/>
      <c r="U16" s="79"/>
      <c r="V16" s="79"/>
      <c r="W16" s="79"/>
      <c r="X16" s="79"/>
    </row>
    <row r="17" ht="20.25" customHeight="1" spans="1:24">
      <c r="A17" s="155" t="s">
        <v>70</v>
      </c>
      <c r="B17" s="155" t="s">
        <v>70</v>
      </c>
      <c r="C17" s="155" t="s">
        <v>207</v>
      </c>
      <c r="D17" s="155" t="s">
        <v>208</v>
      </c>
      <c r="E17" s="155" t="s">
        <v>126</v>
      </c>
      <c r="F17" s="155" t="s">
        <v>127</v>
      </c>
      <c r="G17" s="155" t="s">
        <v>209</v>
      </c>
      <c r="H17" s="155" t="s">
        <v>210</v>
      </c>
      <c r="I17" s="79">
        <v>213180</v>
      </c>
      <c r="J17" s="79">
        <v>213180</v>
      </c>
      <c r="K17" s="161"/>
      <c r="L17" s="161"/>
      <c r="M17" s="79">
        <v>213180</v>
      </c>
      <c r="N17" s="161"/>
      <c r="O17" s="79"/>
      <c r="P17" s="79"/>
      <c r="Q17" s="79"/>
      <c r="R17" s="79"/>
      <c r="S17" s="79"/>
      <c r="T17" s="79"/>
      <c r="U17" s="79"/>
      <c r="V17" s="79"/>
      <c r="W17" s="79"/>
      <c r="X17" s="79"/>
    </row>
    <row r="18" ht="20.25" customHeight="1" spans="1:24">
      <c r="A18" s="155" t="s">
        <v>70</v>
      </c>
      <c r="B18" s="155" t="s">
        <v>70</v>
      </c>
      <c r="C18" s="155" t="s">
        <v>207</v>
      </c>
      <c r="D18" s="155" t="s">
        <v>208</v>
      </c>
      <c r="E18" s="155" t="s">
        <v>126</v>
      </c>
      <c r="F18" s="155" t="s">
        <v>127</v>
      </c>
      <c r="G18" s="155" t="s">
        <v>209</v>
      </c>
      <c r="H18" s="155" t="s">
        <v>210</v>
      </c>
      <c r="I18" s="79">
        <v>184800</v>
      </c>
      <c r="J18" s="79">
        <v>184800</v>
      </c>
      <c r="K18" s="161"/>
      <c r="L18" s="161"/>
      <c r="M18" s="79">
        <v>184800</v>
      </c>
      <c r="N18" s="161"/>
      <c r="O18" s="79"/>
      <c r="P18" s="79"/>
      <c r="Q18" s="79"/>
      <c r="R18" s="79"/>
      <c r="S18" s="79"/>
      <c r="T18" s="79"/>
      <c r="U18" s="79"/>
      <c r="V18" s="79"/>
      <c r="W18" s="79"/>
      <c r="X18" s="79"/>
    </row>
    <row r="19" ht="20.25" customHeight="1" spans="1:24">
      <c r="A19" s="155" t="s">
        <v>70</v>
      </c>
      <c r="B19" s="155" t="s">
        <v>70</v>
      </c>
      <c r="C19" s="155" t="s">
        <v>207</v>
      </c>
      <c r="D19" s="155" t="s">
        <v>208</v>
      </c>
      <c r="E19" s="155" t="s">
        <v>126</v>
      </c>
      <c r="F19" s="155" t="s">
        <v>127</v>
      </c>
      <c r="G19" s="155" t="s">
        <v>209</v>
      </c>
      <c r="H19" s="155" t="s">
        <v>210</v>
      </c>
      <c r="I19" s="79">
        <v>437868</v>
      </c>
      <c r="J19" s="79">
        <v>437868</v>
      </c>
      <c r="K19" s="161"/>
      <c r="L19" s="161"/>
      <c r="M19" s="79">
        <v>437868</v>
      </c>
      <c r="N19" s="161"/>
      <c r="O19" s="79"/>
      <c r="P19" s="79"/>
      <c r="Q19" s="79"/>
      <c r="R19" s="79"/>
      <c r="S19" s="79"/>
      <c r="T19" s="79"/>
      <c r="U19" s="79"/>
      <c r="V19" s="79"/>
      <c r="W19" s="79"/>
      <c r="X19" s="79"/>
    </row>
    <row r="20" ht="20.25" customHeight="1" spans="1:24">
      <c r="A20" s="155" t="s">
        <v>70</v>
      </c>
      <c r="B20" s="155" t="s">
        <v>70</v>
      </c>
      <c r="C20" s="155" t="s">
        <v>211</v>
      </c>
      <c r="D20" s="155" t="s">
        <v>212</v>
      </c>
      <c r="E20" s="155" t="s">
        <v>104</v>
      </c>
      <c r="F20" s="155" t="s">
        <v>105</v>
      </c>
      <c r="G20" s="155" t="s">
        <v>213</v>
      </c>
      <c r="H20" s="155" t="s">
        <v>214</v>
      </c>
      <c r="I20" s="79">
        <v>204435.36</v>
      </c>
      <c r="J20" s="79">
        <v>204435.36</v>
      </c>
      <c r="K20" s="161"/>
      <c r="L20" s="161"/>
      <c r="M20" s="79">
        <v>204435.36</v>
      </c>
      <c r="N20" s="161"/>
      <c r="O20" s="79"/>
      <c r="P20" s="79"/>
      <c r="Q20" s="79"/>
      <c r="R20" s="79"/>
      <c r="S20" s="79"/>
      <c r="T20" s="79"/>
      <c r="U20" s="79"/>
      <c r="V20" s="79"/>
      <c r="W20" s="79"/>
      <c r="X20" s="79"/>
    </row>
    <row r="21" ht="20.25" customHeight="1" spans="1:24">
      <c r="A21" s="155" t="s">
        <v>70</v>
      </c>
      <c r="B21" s="155" t="s">
        <v>70</v>
      </c>
      <c r="C21" s="155" t="s">
        <v>211</v>
      </c>
      <c r="D21" s="155" t="s">
        <v>212</v>
      </c>
      <c r="E21" s="155" t="s">
        <v>104</v>
      </c>
      <c r="F21" s="155" t="s">
        <v>105</v>
      </c>
      <c r="G21" s="155" t="s">
        <v>213</v>
      </c>
      <c r="H21" s="155" t="s">
        <v>214</v>
      </c>
      <c r="I21" s="79">
        <v>344777.13</v>
      </c>
      <c r="J21" s="79">
        <v>344777.13</v>
      </c>
      <c r="K21" s="161"/>
      <c r="L21" s="161"/>
      <c r="M21" s="79">
        <v>344777.13</v>
      </c>
      <c r="N21" s="161"/>
      <c r="O21" s="79"/>
      <c r="P21" s="79"/>
      <c r="Q21" s="79"/>
      <c r="R21" s="79"/>
      <c r="S21" s="79"/>
      <c r="T21" s="79"/>
      <c r="U21" s="79"/>
      <c r="V21" s="79"/>
      <c r="W21" s="79"/>
      <c r="X21" s="79"/>
    </row>
    <row r="22" ht="20.25" customHeight="1" spans="1:24">
      <c r="A22" s="155" t="s">
        <v>70</v>
      </c>
      <c r="B22" s="155" t="s">
        <v>70</v>
      </c>
      <c r="C22" s="155" t="s">
        <v>211</v>
      </c>
      <c r="D22" s="155" t="s">
        <v>212</v>
      </c>
      <c r="E22" s="155" t="s">
        <v>114</v>
      </c>
      <c r="F22" s="155" t="s">
        <v>115</v>
      </c>
      <c r="G22" s="155" t="s">
        <v>215</v>
      </c>
      <c r="H22" s="155" t="s">
        <v>216</v>
      </c>
      <c r="I22" s="79">
        <v>7755</v>
      </c>
      <c r="J22" s="79">
        <v>7755</v>
      </c>
      <c r="K22" s="161"/>
      <c r="L22" s="161"/>
      <c r="M22" s="79">
        <v>7755</v>
      </c>
      <c r="N22" s="161"/>
      <c r="O22" s="79"/>
      <c r="P22" s="79"/>
      <c r="Q22" s="79"/>
      <c r="R22" s="79"/>
      <c r="S22" s="79"/>
      <c r="T22" s="79"/>
      <c r="U22" s="79"/>
      <c r="V22" s="79"/>
      <c r="W22" s="79"/>
      <c r="X22" s="79"/>
    </row>
    <row r="23" ht="20.25" customHeight="1" spans="1:24">
      <c r="A23" s="155" t="s">
        <v>70</v>
      </c>
      <c r="B23" s="155" t="s">
        <v>70</v>
      </c>
      <c r="C23" s="155" t="s">
        <v>211</v>
      </c>
      <c r="D23" s="155" t="s">
        <v>212</v>
      </c>
      <c r="E23" s="155" t="s">
        <v>114</v>
      </c>
      <c r="F23" s="155" t="s">
        <v>115</v>
      </c>
      <c r="G23" s="155" t="s">
        <v>215</v>
      </c>
      <c r="H23" s="155" t="s">
        <v>216</v>
      </c>
      <c r="I23" s="79">
        <v>5170</v>
      </c>
      <c r="J23" s="79">
        <v>5170</v>
      </c>
      <c r="K23" s="161"/>
      <c r="L23" s="161"/>
      <c r="M23" s="79">
        <v>5170</v>
      </c>
      <c r="N23" s="161"/>
      <c r="O23" s="79"/>
      <c r="P23" s="79"/>
      <c r="Q23" s="79"/>
      <c r="R23" s="79"/>
      <c r="S23" s="79"/>
      <c r="T23" s="79"/>
      <c r="U23" s="79"/>
      <c r="V23" s="79"/>
      <c r="W23" s="79"/>
      <c r="X23" s="79"/>
    </row>
    <row r="24" ht="20.25" customHeight="1" spans="1:24">
      <c r="A24" s="155" t="s">
        <v>70</v>
      </c>
      <c r="B24" s="155" t="s">
        <v>70</v>
      </c>
      <c r="C24" s="155" t="s">
        <v>211</v>
      </c>
      <c r="D24" s="155" t="s">
        <v>212</v>
      </c>
      <c r="E24" s="155" t="s">
        <v>114</v>
      </c>
      <c r="F24" s="155" t="s">
        <v>115</v>
      </c>
      <c r="G24" s="155" t="s">
        <v>215</v>
      </c>
      <c r="H24" s="155" t="s">
        <v>216</v>
      </c>
      <c r="I24" s="79">
        <v>100939.96</v>
      </c>
      <c r="J24" s="79">
        <v>100939.96</v>
      </c>
      <c r="K24" s="161"/>
      <c r="L24" s="161"/>
      <c r="M24" s="79">
        <v>100939.96</v>
      </c>
      <c r="N24" s="161"/>
      <c r="O24" s="79"/>
      <c r="P24" s="79"/>
      <c r="Q24" s="79"/>
      <c r="R24" s="79"/>
      <c r="S24" s="79"/>
      <c r="T24" s="79"/>
      <c r="U24" s="79"/>
      <c r="V24" s="79"/>
      <c r="W24" s="79"/>
      <c r="X24" s="79"/>
    </row>
    <row r="25" ht="20.25" customHeight="1" spans="1:24">
      <c r="A25" s="155" t="s">
        <v>70</v>
      </c>
      <c r="B25" s="155" t="s">
        <v>70</v>
      </c>
      <c r="C25" s="155" t="s">
        <v>211</v>
      </c>
      <c r="D25" s="155" t="s">
        <v>212</v>
      </c>
      <c r="E25" s="155" t="s">
        <v>116</v>
      </c>
      <c r="F25" s="155" t="s">
        <v>117</v>
      </c>
      <c r="G25" s="155" t="s">
        <v>215</v>
      </c>
      <c r="H25" s="155" t="s">
        <v>216</v>
      </c>
      <c r="I25" s="79">
        <v>11374</v>
      </c>
      <c r="J25" s="79">
        <v>11374</v>
      </c>
      <c r="K25" s="161"/>
      <c r="L25" s="161"/>
      <c r="M25" s="79">
        <v>11374</v>
      </c>
      <c r="N25" s="161"/>
      <c r="O25" s="79"/>
      <c r="P25" s="79"/>
      <c r="Q25" s="79"/>
      <c r="R25" s="79"/>
      <c r="S25" s="79"/>
      <c r="T25" s="79"/>
      <c r="U25" s="79"/>
      <c r="V25" s="79"/>
      <c r="W25" s="79"/>
      <c r="X25" s="79"/>
    </row>
    <row r="26" ht="20.25" customHeight="1" spans="1:24">
      <c r="A26" s="155" t="s">
        <v>70</v>
      </c>
      <c r="B26" s="155" t="s">
        <v>70</v>
      </c>
      <c r="C26" s="155" t="s">
        <v>211</v>
      </c>
      <c r="D26" s="155" t="s">
        <v>212</v>
      </c>
      <c r="E26" s="155" t="s">
        <v>116</v>
      </c>
      <c r="F26" s="155" t="s">
        <v>117</v>
      </c>
      <c r="G26" s="155" t="s">
        <v>215</v>
      </c>
      <c r="H26" s="155" t="s">
        <v>216</v>
      </c>
      <c r="I26" s="79">
        <v>170233.71</v>
      </c>
      <c r="J26" s="79">
        <v>170233.71</v>
      </c>
      <c r="K26" s="161"/>
      <c r="L26" s="161"/>
      <c r="M26" s="79">
        <v>170233.71</v>
      </c>
      <c r="N26" s="161"/>
      <c r="O26" s="79"/>
      <c r="P26" s="79"/>
      <c r="Q26" s="79"/>
      <c r="R26" s="79"/>
      <c r="S26" s="79"/>
      <c r="T26" s="79"/>
      <c r="U26" s="79"/>
      <c r="V26" s="79"/>
      <c r="W26" s="79"/>
      <c r="X26" s="79"/>
    </row>
    <row r="27" ht="20.25" customHeight="1" spans="1:24">
      <c r="A27" s="155" t="s">
        <v>70</v>
      </c>
      <c r="B27" s="155" t="s">
        <v>70</v>
      </c>
      <c r="C27" s="155" t="s">
        <v>211</v>
      </c>
      <c r="D27" s="155" t="s">
        <v>212</v>
      </c>
      <c r="E27" s="155" t="s">
        <v>118</v>
      </c>
      <c r="F27" s="155" t="s">
        <v>119</v>
      </c>
      <c r="G27" s="155" t="s">
        <v>217</v>
      </c>
      <c r="H27" s="155" t="s">
        <v>218</v>
      </c>
      <c r="I27" s="79">
        <v>67601.68</v>
      </c>
      <c r="J27" s="79">
        <v>67601.68</v>
      </c>
      <c r="K27" s="161"/>
      <c r="L27" s="161"/>
      <c r="M27" s="79">
        <v>67601.68</v>
      </c>
      <c r="N27" s="161"/>
      <c r="O27" s="79"/>
      <c r="P27" s="79"/>
      <c r="Q27" s="79"/>
      <c r="R27" s="79"/>
      <c r="S27" s="79"/>
      <c r="T27" s="79"/>
      <c r="U27" s="79"/>
      <c r="V27" s="79"/>
      <c r="W27" s="79"/>
      <c r="X27" s="79"/>
    </row>
    <row r="28" ht="20.25" customHeight="1" spans="1:24">
      <c r="A28" s="155" t="s">
        <v>70</v>
      </c>
      <c r="B28" s="155" t="s">
        <v>70</v>
      </c>
      <c r="C28" s="155" t="s">
        <v>211</v>
      </c>
      <c r="D28" s="155" t="s">
        <v>212</v>
      </c>
      <c r="E28" s="155" t="s">
        <v>118</v>
      </c>
      <c r="F28" s="155" t="s">
        <v>119</v>
      </c>
      <c r="G28" s="155" t="s">
        <v>217</v>
      </c>
      <c r="H28" s="155" t="s">
        <v>218</v>
      </c>
      <c r="I28" s="79">
        <v>63886.05</v>
      </c>
      <c r="J28" s="79">
        <v>63886.05</v>
      </c>
      <c r="K28" s="161"/>
      <c r="L28" s="161"/>
      <c r="M28" s="79">
        <v>63886.05</v>
      </c>
      <c r="N28" s="161"/>
      <c r="O28" s="79"/>
      <c r="P28" s="79"/>
      <c r="Q28" s="79"/>
      <c r="R28" s="79"/>
      <c r="S28" s="79"/>
      <c r="T28" s="79"/>
      <c r="U28" s="79"/>
      <c r="V28" s="79"/>
      <c r="W28" s="79"/>
      <c r="X28" s="79"/>
    </row>
    <row r="29" ht="20.25" customHeight="1" spans="1:24">
      <c r="A29" s="155" t="s">
        <v>70</v>
      </c>
      <c r="B29" s="155" t="s">
        <v>70</v>
      </c>
      <c r="C29" s="155" t="s">
        <v>211</v>
      </c>
      <c r="D29" s="155" t="s">
        <v>212</v>
      </c>
      <c r="E29" s="155" t="s">
        <v>118</v>
      </c>
      <c r="F29" s="155" t="s">
        <v>119</v>
      </c>
      <c r="G29" s="155" t="s">
        <v>217</v>
      </c>
      <c r="H29" s="155" t="s">
        <v>218</v>
      </c>
      <c r="I29" s="79">
        <v>107742.85</v>
      </c>
      <c r="J29" s="79">
        <v>107742.85</v>
      </c>
      <c r="K29" s="161"/>
      <c r="L29" s="161"/>
      <c r="M29" s="79">
        <v>107742.85</v>
      </c>
      <c r="N29" s="161"/>
      <c r="O29" s="79"/>
      <c r="P29" s="79"/>
      <c r="Q29" s="79"/>
      <c r="R29" s="79"/>
      <c r="S29" s="79"/>
      <c r="T29" s="79"/>
      <c r="U29" s="79"/>
      <c r="V29" s="79"/>
      <c r="W29" s="79"/>
      <c r="X29" s="79"/>
    </row>
    <row r="30" ht="20.25" customHeight="1" spans="1:24">
      <c r="A30" s="155" t="s">
        <v>70</v>
      </c>
      <c r="B30" s="155" t="s">
        <v>70</v>
      </c>
      <c r="C30" s="155" t="s">
        <v>211</v>
      </c>
      <c r="D30" s="155" t="s">
        <v>212</v>
      </c>
      <c r="E30" s="155" t="s">
        <v>120</v>
      </c>
      <c r="F30" s="155" t="s">
        <v>121</v>
      </c>
      <c r="G30" s="155" t="s">
        <v>219</v>
      </c>
      <c r="H30" s="155" t="s">
        <v>220</v>
      </c>
      <c r="I30" s="79">
        <v>9680</v>
      </c>
      <c r="J30" s="79">
        <v>9680</v>
      </c>
      <c r="K30" s="161"/>
      <c r="L30" s="161"/>
      <c r="M30" s="79">
        <v>9680</v>
      </c>
      <c r="N30" s="161"/>
      <c r="O30" s="79"/>
      <c r="P30" s="79"/>
      <c r="Q30" s="79"/>
      <c r="R30" s="79"/>
      <c r="S30" s="79"/>
      <c r="T30" s="79"/>
      <c r="U30" s="79"/>
      <c r="V30" s="79"/>
      <c r="W30" s="79"/>
      <c r="X30" s="79"/>
    </row>
    <row r="31" ht="20.25" customHeight="1" spans="1:24">
      <c r="A31" s="155" t="s">
        <v>70</v>
      </c>
      <c r="B31" s="155" t="s">
        <v>70</v>
      </c>
      <c r="C31" s="155" t="s">
        <v>211</v>
      </c>
      <c r="D31" s="155" t="s">
        <v>212</v>
      </c>
      <c r="E31" s="155" t="s">
        <v>120</v>
      </c>
      <c r="F31" s="155" t="s">
        <v>121</v>
      </c>
      <c r="G31" s="155" t="s">
        <v>219</v>
      </c>
      <c r="H31" s="155" t="s">
        <v>220</v>
      </c>
      <c r="I31" s="79">
        <v>4400</v>
      </c>
      <c r="J31" s="79">
        <v>4400</v>
      </c>
      <c r="K31" s="161"/>
      <c r="L31" s="161"/>
      <c r="M31" s="79">
        <v>4400</v>
      </c>
      <c r="N31" s="161"/>
      <c r="O31" s="79"/>
      <c r="P31" s="79"/>
      <c r="Q31" s="79"/>
      <c r="R31" s="79"/>
      <c r="S31" s="79"/>
      <c r="T31" s="79"/>
      <c r="U31" s="79"/>
      <c r="V31" s="79"/>
      <c r="W31" s="79"/>
      <c r="X31" s="79"/>
    </row>
    <row r="32" ht="20.25" customHeight="1" spans="1:24">
      <c r="A32" s="155" t="s">
        <v>70</v>
      </c>
      <c r="B32" s="155" t="s">
        <v>70</v>
      </c>
      <c r="C32" s="155" t="s">
        <v>211</v>
      </c>
      <c r="D32" s="155" t="s">
        <v>212</v>
      </c>
      <c r="E32" s="155" t="s">
        <v>126</v>
      </c>
      <c r="F32" s="155" t="s">
        <v>127</v>
      </c>
      <c r="G32" s="155" t="s">
        <v>219</v>
      </c>
      <c r="H32" s="155" t="s">
        <v>220</v>
      </c>
      <c r="I32" s="79">
        <v>16500</v>
      </c>
      <c r="J32" s="79">
        <v>16500</v>
      </c>
      <c r="K32" s="161"/>
      <c r="L32" s="161"/>
      <c r="M32" s="79">
        <v>16500</v>
      </c>
      <c r="N32" s="161"/>
      <c r="O32" s="79"/>
      <c r="P32" s="79"/>
      <c r="Q32" s="79"/>
      <c r="R32" s="79"/>
      <c r="S32" s="79"/>
      <c r="T32" s="79"/>
      <c r="U32" s="79"/>
      <c r="V32" s="79"/>
      <c r="W32" s="79"/>
      <c r="X32" s="79"/>
    </row>
    <row r="33" ht="20.25" customHeight="1" spans="1:24">
      <c r="A33" s="155" t="s">
        <v>70</v>
      </c>
      <c r="B33" s="155" t="s">
        <v>70</v>
      </c>
      <c r="C33" s="155" t="s">
        <v>221</v>
      </c>
      <c r="D33" s="155" t="s">
        <v>133</v>
      </c>
      <c r="E33" s="155" t="s">
        <v>132</v>
      </c>
      <c r="F33" s="155" t="s">
        <v>133</v>
      </c>
      <c r="G33" s="155" t="s">
        <v>222</v>
      </c>
      <c r="H33" s="155" t="s">
        <v>133</v>
      </c>
      <c r="I33" s="79">
        <v>153327</v>
      </c>
      <c r="J33" s="79">
        <v>153327</v>
      </c>
      <c r="K33" s="161"/>
      <c r="L33" s="161"/>
      <c r="M33" s="79">
        <v>153327</v>
      </c>
      <c r="N33" s="161"/>
      <c r="O33" s="79"/>
      <c r="P33" s="79"/>
      <c r="Q33" s="79"/>
      <c r="R33" s="79"/>
      <c r="S33" s="79"/>
      <c r="T33" s="79"/>
      <c r="U33" s="79"/>
      <c r="V33" s="79"/>
      <c r="W33" s="79"/>
      <c r="X33" s="79"/>
    </row>
    <row r="34" ht="20.25" customHeight="1" spans="1:24">
      <c r="A34" s="155" t="s">
        <v>70</v>
      </c>
      <c r="B34" s="155" t="s">
        <v>70</v>
      </c>
      <c r="C34" s="155" t="s">
        <v>221</v>
      </c>
      <c r="D34" s="155" t="s">
        <v>133</v>
      </c>
      <c r="E34" s="155" t="s">
        <v>132</v>
      </c>
      <c r="F34" s="155" t="s">
        <v>133</v>
      </c>
      <c r="G34" s="155" t="s">
        <v>222</v>
      </c>
      <c r="H34" s="155" t="s">
        <v>133</v>
      </c>
      <c r="I34" s="79">
        <v>258571</v>
      </c>
      <c r="J34" s="79">
        <v>258571</v>
      </c>
      <c r="K34" s="161"/>
      <c r="L34" s="161"/>
      <c r="M34" s="79">
        <v>258571</v>
      </c>
      <c r="N34" s="161"/>
      <c r="O34" s="79"/>
      <c r="P34" s="79"/>
      <c r="Q34" s="79"/>
      <c r="R34" s="79"/>
      <c r="S34" s="79"/>
      <c r="T34" s="79"/>
      <c r="U34" s="79"/>
      <c r="V34" s="79"/>
      <c r="W34" s="79"/>
      <c r="X34" s="79"/>
    </row>
    <row r="35" ht="20.25" customHeight="1" spans="1:24">
      <c r="A35" s="155" t="s">
        <v>70</v>
      </c>
      <c r="B35" s="155" t="s">
        <v>70</v>
      </c>
      <c r="C35" s="155" t="s">
        <v>223</v>
      </c>
      <c r="D35" s="155" t="s">
        <v>224</v>
      </c>
      <c r="E35" s="155" t="s">
        <v>108</v>
      </c>
      <c r="F35" s="155" t="s">
        <v>109</v>
      </c>
      <c r="G35" s="155" t="s">
        <v>225</v>
      </c>
      <c r="H35" s="155" t="s">
        <v>226</v>
      </c>
      <c r="I35" s="79">
        <v>15696</v>
      </c>
      <c r="J35" s="79">
        <v>15696</v>
      </c>
      <c r="K35" s="161"/>
      <c r="L35" s="161"/>
      <c r="M35" s="79">
        <v>15696</v>
      </c>
      <c r="N35" s="161"/>
      <c r="O35" s="79"/>
      <c r="P35" s="79"/>
      <c r="Q35" s="79"/>
      <c r="R35" s="79"/>
      <c r="S35" s="79"/>
      <c r="T35" s="79"/>
      <c r="U35" s="79"/>
      <c r="V35" s="79"/>
      <c r="W35" s="79"/>
      <c r="X35" s="79"/>
    </row>
    <row r="36" ht="20.25" customHeight="1" spans="1:24">
      <c r="A36" s="155" t="s">
        <v>70</v>
      </c>
      <c r="B36" s="155" t="s">
        <v>70</v>
      </c>
      <c r="C36" s="155" t="s">
        <v>227</v>
      </c>
      <c r="D36" s="155" t="s">
        <v>228</v>
      </c>
      <c r="E36" s="155" t="s">
        <v>126</v>
      </c>
      <c r="F36" s="155" t="s">
        <v>127</v>
      </c>
      <c r="G36" s="155" t="s">
        <v>229</v>
      </c>
      <c r="H36" s="155" t="s">
        <v>228</v>
      </c>
      <c r="I36" s="79">
        <v>1214568</v>
      </c>
      <c r="J36" s="79">
        <v>1214568</v>
      </c>
      <c r="K36" s="161"/>
      <c r="L36" s="161"/>
      <c r="M36" s="79">
        <v>1214568</v>
      </c>
      <c r="N36" s="161"/>
      <c r="O36" s="79"/>
      <c r="P36" s="79"/>
      <c r="Q36" s="79"/>
      <c r="R36" s="79"/>
      <c r="S36" s="79"/>
      <c r="T36" s="79"/>
      <c r="U36" s="79"/>
      <c r="V36" s="79"/>
      <c r="W36" s="79"/>
      <c r="X36" s="79"/>
    </row>
    <row r="37" ht="20.25" customHeight="1" spans="1:24">
      <c r="A37" s="155" t="s">
        <v>70</v>
      </c>
      <c r="B37" s="155" t="s">
        <v>70</v>
      </c>
      <c r="C37" s="155" t="s">
        <v>227</v>
      </c>
      <c r="D37" s="155" t="s">
        <v>228</v>
      </c>
      <c r="E37" s="155" t="s">
        <v>126</v>
      </c>
      <c r="F37" s="155" t="s">
        <v>127</v>
      </c>
      <c r="G37" s="155" t="s">
        <v>229</v>
      </c>
      <c r="H37" s="155" t="s">
        <v>228</v>
      </c>
      <c r="I37" s="79">
        <v>123360</v>
      </c>
      <c r="J37" s="79">
        <v>123360</v>
      </c>
      <c r="K37" s="161"/>
      <c r="L37" s="161"/>
      <c r="M37" s="79">
        <v>123360</v>
      </c>
      <c r="N37" s="161"/>
      <c r="O37" s="79"/>
      <c r="P37" s="79"/>
      <c r="Q37" s="79"/>
      <c r="R37" s="79"/>
      <c r="S37" s="79"/>
      <c r="T37" s="79"/>
      <c r="U37" s="79"/>
      <c r="V37" s="79"/>
      <c r="W37" s="79"/>
      <c r="X37" s="79"/>
    </row>
    <row r="38" ht="20.25" customHeight="1" spans="1:24">
      <c r="A38" s="155" t="s">
        <v>70</v>
      </c>
      <c r="B38" s="155" t="s">
        <v>70</v>
      </c>
      <c r="C38" s="155" t="s">
        <v>230</v>
      </c>
      <c r="D38" s="155" t="s">
        <v>231</v>
      </c>
      <c r="E38" s="155" t="s">
        <v>126</v>
      </c>
      <c r="F38" s="155" t="s">
        <v>127</v>
      </c>
      <c r="G38" s="155" t="s">
        <v>232</v>
      </c>
      <c r="H38" s="155" t="s">
        <v>233</v>
      </c>
      <c r="I38" s="79">
        <v>96000</v>
      </c>
      <c r="J38" s="79">
        <v>96000</v>
      </c>
      <c r="K38" s="161"/>
      <c r="L38" s="161"/>
      <c r="M38" s="79">
        <v>96000</v>
      </c>
      <c r="N38" s="161"/>
      <c r="O38" s="79"/>
      <c r="P38" s="79"/>
      <c r="Q38" s="79"/>
      <c r="R38" s="79"/>
      <c r="S38" s="79"/>
      <c r="T38" s="79"/>
      <c r="U38" s="79"/>
      <c r="V38" s="79"/>
      <c r="W38" s="79"/>
      <c r="X38" s="79"/>
    </row>
    <row r="39" ht="20.25" customHeight="1" spans="1:24">
      <c r="A39" s="155" t="s">
        <v>70</v>
      </c>
      <c r="B39" s="155" t="s">
        <v>70</v>
      </c>
      <c r="C39" s="155" t="s">
        <v>234</v>
      </c>
      <c r="D39" s="155" t="s">
        <v>177</v>
      </c>
      <c r="E39" s="155" t="s">
        <v>126</v>
      </c>
      <c r="F39" s="155" t="s">
        <v>127</v>
      </c>
      <c r="G39" s="155" t="s">
        <v>235</v>
      </c>
      <c r="H39" s="155" t="s">
        <v>177</v>
      </c>
      <c r="I39" s="79">
        <v>7040</v>
      </c>
      <c r="J39" s="79">
        <v>7040</v>
      </c>
      <c r="K39" s="161"/>
      <c r="L39" s="161"/>
      <c r="M39" s="79">
        <v>7040</v>
      </c>
      <c r="N39" s="161"/>
      <c r="O39" s="79"/>
      <c r="P39" s="79"/>
      <c r="Q39" s="79"/>
      <c r="R39" s="79"/>
      <c r="S39" s="79"/>
      <c r="T39" s="79"/>
      <c r="U39" s="79"/>
      <c r="V39" s="79"/>
      <c r="W39" s="79"/>
      <c r="X39" s="79"/>
    </row>
    <row r="40" ht="20.25" customHeight="1" spans="1:24">
      <c r="A40" s="155" t="s">
        <v>70</v>
      </c>
      <c r="B40" s="155" t="s">
        <v>70</v>
      </c>
      <c r="C40" s="155" t="s">
        <v>234</v>
      </c>
      <c r="D40" s="155" t="s">
        <v>177</v>
      </c>
      <c r="E40" s="155" t="s">
        <v>126</v>
      </c>
      <c r="F40" s="155" t="s">
        <v>127</v>
      </c>
      <c r="G40" s="155" t="s">
        <v>235</v>
      </c>
      <c r="H40" s="155" t="s">
        <v>177</v>
      </c>
      <c r="I40" s="79">
        <v>3200</v>
      </c>
      <c r="J40" s="79">
        <v>3200</v>
      </c>
      <c r="K40" s="161"/>
      <c r="L40" s="161"/>
      <c r="M40" s="79">
        <v>3200</v>
      </c>
      <c r="N40" s="161"/>
      <c r="O40" s="79"/>
      <c r="P40" s="79"/>
      <c r="Q40" s="79"/>
      <c r="R40" s="79"/>
      <c r="S40" s="79"/>
      <c r="T40" s="79"/>
      <c r="U40" s="79"/>
      <c r="V40" s="79"/>
      <c r="W40" s="79"/>
      <c r="X40" s="79"/>
    </row>
    <row r="41" ht="20.25" customHeight="1" spans="1:24">
      <c r="A41" s="155" t="s">
        <v>70</v>
      </c>
      <c r="B41" s="155" t="s">
        <v>70</v>
      </c>
      <c r="C41" s="155" t="s">
        <v>236</v>
      </c>
      <c r="D41" s="155" t="s">
        <v>237</v>
      </c>
      <c r="E41" s="155" t="s">
        <v>126</v>
      </c>
      <c r="F41" s="155" t="s">
        <v>127</v>
      </c>
      <c r="G41" s="155" t="s">
        <v>238</v>
      </c>
      <c r="H41" s="155" t="s">
        <v>239</v>
      </c>
      <c r="I41" s="79">
        <v>95400</v>
      </c>
      <c r="J41" s="79">
        <v>95400</v>
      </c>
      <c r="K41" s="161"/>
      <c r="L41" s="161"/>
      <c r="M41" s="79">
        <v>95400</v>
      </c>
      <c r="N41" s="161"/>
      <c r="O41" s="79"/>
      <c r="P41" s="79"/>
      <c r="Q41" s="79"/>
      <c r="R41" s="79"/>
      <c r="S41" s="79"/>
      <c r="T41" s="79"/>
      <c r="U41" s="79"/>
      <c r="V41" s="79"/>
      <c r="W41" s="79"/>
      <c r="X41" s="79"/>
    </row>
    <row r="42" ht="20.25" customHeight="1" spans="1:24">
      <c r="A42" s="155" t="s">
        <v>70</v>
      </c>
      <c r="B42" s="155" t="s">
        <v>70</v>
      </c>
      <c r="C42" s="155" t="s">
        <v>240</v>
      </c>
      <c r="D42" s="155" t="s">
        <v>241</v>
      </c>
      <c r="E42" s="155" t="s">
        <v>126</v>
      </c>
      <c r="F42" s="155" t="s">
        <v>127</v>
      </c>
      <c r="G42" s="155" t="s">
        <v>242</v>
      </c>
      <c r="H42" s="155" t="s">
        <v>241</v>
      </c>
      <c r="I42" s="79">
        <v>5760</v>
      </c>
      <c r="J42" s="79">
        <v>5760</v>
      </c>
      <c r="K42" s="161"/>
      <c r="L42" s="161"/>
      <c r="M42" s="79">
        <v>5760</v>
      </c>
      <c r="N42" s="161"/>
      <c r="O42" s="79"/>
      <c r="P42" s="79"/>
      <c r="Q42" s="79"/>
      <c r="R42" s="79"/>
      <c r="S42" s="79"/>
      <c r="T42" s="79"/>
      <c r="U42" s="79"/>
      <c r="V42" s="79"/>
      <c r="W42" s="79"/>
      <c r="X42" s="79"/>
    </row>
    <row r="43" ht="20.25" customHeight="1" spans="1:24">
      <c r="A43" s="155" t="s">
        <v>70</v>
      </c>
      <c r="B43" s="155" t="s">
        <v>70</v>
      </c>
      <c r="C43" s="155" t="s">
        <v>243</v>
      </c>
      <c r="D43" s="155" t="s">
        <v>244</v>
      </c>
      <c r="E43" s="155" t="s">
        <v>126</v>
      </c>
      <c r="F43" s="155" t="s">
        <v>127</v>
      </c>
      <c r="G43" s="155" t="s">
        <v>245</v>
      </c>
      <c r="H43" s="155" t="s">
        <v>246</v>
      </c>
      <c r="I43" s="79">
        <v>26000</v>
      </c>
      <c r="J43" s="79">
        <v>26000</v>
      </c>
      <c r="K43" s="161"/>
      <c r="L43" s="161"/>
      <c r="M43" s="79">
        <v>26000</v>
      </c>
      <c r="N43" s="161"/>
      <c r="O43" s="79"/>
      <c r="P43" s="79"/>
      <c r="Q43" s="79"/>
      <c r="R43" s="79"/>
      <c r="S43" s="79"/>
      <c r="T43" s="79"/>
      <c r="U43" s="79"/>
      <c r="V43" s="79"/>
      <c r="W43" s="79"/>
      <c r="X43" s="79"/>
    </row>
    <row r="44" ht="20.25" customHeight="1" spans="1:24">
      <c r="A44" s="155" t="s">
        <v>70</v>
      </c>
      <c r="B44" s="155" t="s">
        <v>70</v>
      </c>
      <c r="C44" s="155" t="s">
        <v>243</v>
      </c>
      <c r="D44" s="155" t="s">
        <v>244</v>
      </c>
      <c r="E44" s="155" t="s">
        <v>126</v>
      </c>
      <c r="F44" s="155" t="s">
        <v>127</v>
      </c>
      <c r="G44" s="155" t="s">
        <v>245</v>
      </c>
      <c r="H44" s="155" t="s">
        <v>246</v>
      </c>
      <c r="I44" s="79">
        <v>1600</v>
      </c>
      <c r="J44" s="79">
        <v>1600</v>
      </c>
      <c r="K44" s="161"/>
      <c r="L44" s="161"/>
      <c r="M44" s="79">
        <v>1600</v>
      </c>
      <c r="N44" s="161"/>
      <c r="O44" s="79"/>
      <c r="P44" s="79"/>
      <c r="Q44" s="79"/>
      <c r="R44" s="79"/>
      <c r="S44" s="79"/>
      <c r="T44" s="79"/>
      <c r="U44" s="79"/>
      <c r="V44" s="79"/>
      <c r="W44" s="79"/>
      <c r="X44" s="79"/>
    </row>
    <row r="45" ht="20.25" customHeight="1" spans="1:24">
      <c r="A45" s="155" t="s">
        <v>70</v>
      </c>
      <c r="B45" s="155" t="s">
        <v>70</v>
      </c>
      <c r="C45" s="155" t="s">
        <v>243</v>
      </c>
      <c r="D45" s="155" t="s">
        <v>244</v>
      </c>
      <c r="E45" s="155" t="s">
        <v>126</v>
      </c>
      <c r="F45" s="155" t="s">
        <v>127</v>
      </c>
      <c r="G45" s="155" t="s">
        <v>245</v>
      </c>
      <c r="H45" s="155" t="s">
        <v>246</v>
      </c>
      <c r="I45" s="79">
        <v>5000</v>
      </c>
      <c r="J45" s="79">
        <v>5000</v>
      </c>
      <c r="K45" s="161"/>
      <c r="L45" s="161"/>
      <c r="M45" s="79">
        <v>5000</v>
      </c>
      <c r="N45" s="161"/>
      <c r="O45" s="79"/>
      <c r="P45" s="79"/>
      <c r="Q45" s="79"/>
      <c r="R45" s="79"/>
      <c r="S45" s="79"/>
      <c r="T45" s="79"/>
      <c r="U45" s="79"/>
      <c r="V45" s="79"/>
      <c r="W45" s="79"/>
      <c r="X45" s="79"/>
    </row>
    <row r="46" ht="20.25" customHeight="1" spans="1:24">
      <c r="A46" s="155" t="s">
        <v>70</v>
      </c>
      <c r="B46" s="155" t="s">
        <v>70</v>
      </c>
      <c r="C46" s="155" t="s">
        <v>243</v>
      </c>
      <c r="D46" s="155" t="s">
        <v>244</v>
      </c>
      <c r="E46" s="155" t="s">
        <v>126</v>
      </c>
      <c r="F46" s="155" t="s">
        <v>127</v>
      </c>
      <c r="G46" s="155" t="s">
        <v>247</v>
      </c>
      <c r="H46" s="155" t="s">
        <v>248</v>
      </c>
      <c r="I46" s="79">
        <v>25400</v>
      </c>
      <c r="J46" s="79">
        <v>25400</v>
      </c>
      <c r="K46" s="161"/>
      <c r="L46" s="161"/>
      <c r="M46" s="79">
        <v>25400</v>
      </c>
      <c r="N46" s="161"/>
      <c r="O46" s="79"/>
      <c r="P46" s="79"/>
      <c r="Q46" s="79"/>
      <c r="R46" s="79"/>
      <c r="S46" s="79"/>
      <c r="T46" s="79"/>
      <c r="U46" s="79"/>
      <c r="V46" s="79"/>
      <c r="W46" s="79"/>
      <c r="X46" s="79"/>
    </row>
    <row r="47" ht="20.25" customHeight="1" spans="1:24">
      <c r="A47" s="155" t="s">
        <v>70</v>
      </c>
      <c r="B47" s="155" t="s">
        <v>70</v>
      </c>
      <c r="C47" s="155" t="s">
        <v>243</v>
      </c>
      <c r="D47" s="155" t="s">
        <v>244</v>
      </c>
      <c r="E47" s="155" t="s">
        <v>126</v>
      </c>
      <c r="F47" s="155" t="s">
        <v>127</v>
      </c>
      <c r="G47" s="155" t="s">
        <v>249</v>
      </c>
      <c r="H47" s="155" t="s">
        <v>250</v>
      </c>
      <c r="I47" s="79">
        <v>25200</v>
      </c>
      <c r="J47" s="79">
        <v>25200</v>
      </c>
      <c r="K47" s="161"/>
      <c r="L47" s="161"/>
      <c r="M47" s="79">
        <v>25200</v>
      </c>
      <c r="N47" s="161"/>
      <c r="O47" s="79"/>
      <c r="P47" s="79"/>
      <c r="Q47" s="79"/>
      <c r="R47" s="79"/>
      <c r="S47" s="79"/>
      <c r="T47" s="79"/>
      <c r="U47" s="79"/>
      <c r="V47" s="79"/>
      <c r="W47" s="79"/>
      <c r="X47" s="79"/>
    </row>
    <row r="48" ht="20.25" customHeight="1" spans="1:24">
      <c r="A48" s="155" t="s">
        <v>70</v>
      </c>
      <c r="B48" s="155" t="s">
        <v>70</v>
      </c>
      <c r="C48" s="155" t="s">
        <v>243</v>
      </c>
      <c r="D48" s="155" t="s">
        <v>244</v>
      </c>
      <c r="E48" s="155" t="s">
        <v>126</v>
      </c>
      <c r="F48" s="155" t="s">
        <v>127</v>
      </c>
      <c r="G48" s="155" t="s">
        <v>251</v>
      </c>
      <c r="H48" s="155" t="s">
        <v>252</v>
      </c>
      <c r="I48" s="79">
        <v>52800</v>
      </c>
      <c r="J48" s="79">
        <v>52800</v>
      </c>
      <c r="K48" s="161"/>
      <c r="L48" s="161"/>
      <c r="M48" s="79">
        <v>52800</v>
      </c>
      <c r="N48" s="161"/>
      <c r="O48" s="79"/>
      <c r="P48" s="79"/>
      <c r="Q48" s="79"/>
      <c r="R48" s="79"/>
      <c r="S48" s="79"/>
      <c r="T48" s="79"/>
      <c r="U48" s="79"/>
      <c r="V48" s="79"/>
      <c r="W48" s="79"/>
      <c r="X48" s="79"/>
    </row>
    <row r="49" ht="20.25" customHeight="1" spans="1:24">
      <c r="A49" s="155" t="s">
        <v>70</v>
      </c>
      <c r="B49" s="155" t="s">
        <v>70</v>
      </c>
      <c r="C49" s="155" t="s">
        <v>243</v>
      </c>
      <c r="D49" s="155" t="s">
        <v>244</v>
      </c>
      <c r="E49" s="155" t="s">
        <v>126</v>
      </c>
      <c r="F49" s="155" t="s">
        <v>127</v>
      </c>
      <c r="G49" s="155" t="s">
        <v>251</v>
      </c>
      <c r="H49" s="155" t="s">
        <v>252</v>
      </c>
      <c r="I49" s="79">
        <v>24000</v>
      </c>
      <c r="J49" s="79">
        <v>24000</v>
      </c>
      <c r="K49" s="161"/>
      <c r="L49" s="161"/>
      <c r="M49" s="79">
        <v>24000</v>
      </c>
      <c r="N49" s="161"/>
      <c r="O49" s="79"/>
      <c r="P49" s="79"/>
      <c r="Q49" s="79"/>
      <c r="R49" s="79"/>
      <c r="S49" s="79"/>
      <c r="T49" s="79"/>
      <c r="U49" s="79"/>
      <c r="V49" s="79"/>
      <c r="W49" s="79"/>
      <c r="X49" s="79"/>
    </row>
    <row r="50" ht="20.25" customHeight="1" spans="1:24">
      <c r="A50" s="155" t="s">
        <v>70</v>
      </c>
      <c r="B50" s="155" t="s">
        <v>70</v>
      </c>
      <c r="C50" s="155" t="s">
        <v>253</v>
      </c>
      <c r="D50" s="155" t="s">
        <v>254</v>
      </c>
      <c r="E50" s="155" t="s">
        <v>126</v>
      </c>
      <c r="F50" s="155" t="s">
        <v>127</v>
      </c>
      <c r="G50" s="155" t="s">
        <v>205</v>
      </c>
      <c r="H50" s="155" t="s">
        <v>206</v>
      </c>
      <c r="I50" s="79">
        <v>174000</v>
      </c>
      <c r="J50" s="79">
        <v>174000</v>
      </c>
      <c r="K50" s="161"/>
      <c r="L50" s="161"/>
      <c r="M50" s="79">
        <v>174000</v>
      </c>
      <c r="N50" s="161"/>
      <c r="O50" s="79"/>
      <c r="P50" s="79"/>
      <c r="Q50" s="79"/>
      <c r="R50" s="79"/>
      <c r="S50" s="79"/>
      <c r="T50" s="79"/>
      <c r="U50" s="79"/>
      <c r="V50" s="79"/>
      <c r="W50" s="79"/>
      <c r="X50" s="79"/>
    </row>
    <row r="51" ht="20.25" customHeight="1" spans="1:24">
      <c r="A51" s="155" t="s">
        <v>70</v>
      </c>
      <c r="B51" s="155" t="s">
        <v>70</v>
      </c>
      <c r="C51" s="155" t="s">
        <v>255</v>
      </c>
      <c r="D51" s="155" t="s">
        <v>256</v>
      </c>
      <c r="E51" s="155" t="s">
        <v>126</v>
      </c>
      <c r="F51" s="155" t="s">
        <v>127</v>
      </c>
      <c r="G51" s="155" t="s">
        <v>245</v>
      </c>
      <c r="H51" s="155" t="s">
        <v>246</v>
      </c>
      <c r="I51" s="79">
        <v>49500</v>
      </c>
      <c r="J51" s="79">
        <v>49500</v>
      </c>
      <c r="K51" s="161"/>
      <c r="L51" s="161"/>
      <c r="M51" s="79">
        <v>49500</v>
      </c>
      <c r="N51" s="161"/>
      <c r="O51" s="79"/>
      <c r="P51" s="79"/>
      <c r="Q51" s="79"/>
      <c r="R51" s="79"/>
      <c r="S51" s="79"/>
      <c r="T51" s="79"/>
      <c r="U51" s="79"/>
      <c r="V51" s="79"/>
      <c r="W51" s="79"/>
      <c r="X51" s="79"/>
    </row>
    <row r="52" ht="20.25" customHeight="1" spans="1:24">
      <c r="A52" s="155" t="s">
        <v>70</v>
      </c>
      <c r="B52" s="155" t="s">
        <v>70</v>
      </c>
      <c r="C52" s="155" t="s">
        <v>257</v>
      </c>
      <c r="D52" s="155" t="s">
        <v>258</v>
      </c>
      <c r="E52" s="155" t="s">
        <v>102</v>
      </c>
      <c r="F52" s="155" t="s">
        <v>103</v>
      </c>
      <c r="G52" s="155" t="s">
        <v>259</v>
      </c>
      <c r="H52" s="155" t="s">
        <v>260</v>
      </c>
      <c r="I52" s="79">
        <v>216000</v>
      </c>
      <c r="J52" s="79">
        <v>216000</v>
      </c>
      <c r="K52" s="161"/>
      <c r="L52" s="161"/>
      <c r="M52" s="79">
        <v>216000</v>
      </c>
      <c r="N52" s="161"/>
      <c r="O52" s="79"/>
      <c r="P52" s="79"/>
      <c r="Q52" s="79"/>
      <c r="R52" s="79"/>
      <c r="S52" s="79"/>
      <c r="T52" s="79"/>
      <c r="U52" s="79"/>
      <c r="V52" s="79"/>
      <c r="W52" s="79"/>
      <c r="X52" s="79"/>
    </row>
    <row r="53" ht="17.25" customHeight="1" spans="1:24">
      <c r="A53" s="32" t="s">
        <v>172</v>
      </c>
      <c r="B53" s="33"/>
      <c r="C53" s="156"/>
      <c r="D53" s="156"/>
      <c r="E53" s="156"/>
      <c r="F53" s="156"/>
      <c r="G53" s="156"/>
      <c r="H53" s="157"/>
      <c r="I53" s="79">
        <v>7254255.74</v>
      </c>
      <c r="J53" s="79">
        <v>7254255.74</v>
      </c>
      <c r="K53" s="79"/>
      <c r="L53" s="79"/>
      <c r="M53" s="79">
        <v>7254255.74</v>
      </c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</row>
  </sheetData>
  <mergeCells count="31">
    <mergeCell ref="A2:X2"/>
    <mergeCell ref="A3:H3"/>
    <mergeCell ref="I4:X4"/>
    <mergeCell ref="J5:N5"/>
    <mergeCell ref="O5:Q5"/>
    <mergeCell ref="S5:X5"/>
    <mergeCell ref="A53:H53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69444444444444" right="0.369444444444444" top="0.559027777777778" bottom="0.559027777777778" header="0.479861111111111" footer="0.479861111111111"/>
  <pageSetup paperSize="9" scale="45" fitToWidth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4"/>
  <sheetViews>
    <sheetView showZeros="0" workbookViewId="0">
      <selection activeCell="D18" sqref="D18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46"/>
      <c r="E1" s="1"/>
      <c r="F1" s="1"/>
      <c r="G1" s="1"/>
      <c r="H1" s="1"/>
      <c r="U1" s="146"/>
      <c r="W1" s="151" t="s">
        <v>261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25" customHeight="1" spans="1:23">
      <c r="A3" s="4" t="str">
        <f>"单位名称："&amp;"宜良县交通运输局"</f>
        <v>单位名称：宜良县交通运输局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46"/>
      <c r="W3" s="118" t="s">
        <v>1</v>
      </c>
    </row>
    <row r="4" ht="21.75" customHeight="1" spans="1:23">
      <c r="A4" s="8" t="s">
        <v>262</v>
      </c>
      <c r="B4" s="9" t="s">
        <v>183</v>
      </c>
      <c r="C4" s="8" t="s">
        <v>184</v>
      </c>
      <c r="D4" s="8" t="s">
        <v>263</v>
      </c>
      <c r="E4" s="9" t="s">
        <v>185</v>
      </c>
      <c r="F4" s="9" t="s">
        <v>186</v>
      </c>
      <c r="G4" s="9" t="s">
        <v>264</v>
      </c>
      <c r="H4" s="9" t="s">
        <v>265</v>
      </c>
      <c r="I4" s="27" t="s">
        <v>55</v>
      </c>
      <c r="J4" s="10" t="s">
        <v>266</v>
      </c>
      <c r="K4" s="11"/>
      <c r="L4" s="11"/>
      <c r="M4" s="12"/>
      <c r="N4" s="10" t="s">
        <v>191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8"/>
      <c r="C5" s="13"/>
      <c r="D5" s="13"/>
      <c r="E5" s="14"/>
      <c r="F5" s="14"/>
      <c r="G5" s="14"/>
      <c r="H5" s="14"/>
      <c r="I5" s="28"/>
      <c r="J5" s="147" t="s">
        <v>58</v>
      </c>
      <c r="K5" s="148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197</v>
      </c>
      <c r="U5" s="9" t="s">
        <v>66</v>
      </c>
      <c r="V5" s="9" t="s">
        <v>67</v>
      </c>
      <c r="W5" s="9" t="s">
        <v>68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149" t="s">
        <v>57</v>
      </c>
      <c r="K6" s="150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7" t="s">
        <v>57</v>
      </c>
      <c r="K7" s="67" t="s">
        <v>267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2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19">
        <v>21</v>
      </c>
      <c r="V8" s="35">
        <v>22</v>
      </c>
      <c r="W8" s="19">
        <v>23</v>
      </c>
    </row>
    <row r="9" ht="25" customHeight="1" spans="1:23">
      <c r="A9" s="69"/>
      <c r="B9" s="69"/>
      <c r="C9" s="69"/>
      <c r="D9" s="69"/>
      <c r="E9" s="69"/>
      <c r="F9" s="69"/>
      <c r="G9" s="69"/>
      <c r="H9" s="6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</row>
    <row r="10" ht="25" customHeight="1" spans="1:23">
      <c r="A10" s="32" t="s">
        <v>172</v>
      </c>
      <c r="B10" s="33"/>
      <c r="C10" s="33"/>
      <c r="D10" s="33"/>
      <c r="E10" s="33"/>
      <c r="F10" s="33"/>
      <c r="G10" s="33"/>
      <c r="H10" s="34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ht="25" customHeight="1" spans="1:1">
      <c r="A11" t="s">
        <v>268</v>
      </c>
    </row>
    <row r="12" ht="25" customHeight="1"/>
    <row r="13" ht="25" customHeight="1"/>
    <row r="14" ht="25" customHeight="1"/>
  </sheetData>
  <mergeCells count="28">
    <mergeCell ref="A2:W2"/>
    <mergeCell ref="A3:H3"/>
    <mergeCell ref="J4:M4"/>
    <mergeCell ref="N4:P4"/>
    <mergeCell ref="R4:W4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33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63"/>
  <sheetViews>
    <sheetView showZeros="0" workbookViewId="0">
      <selection activeCell="D8" sqref="D8"/>
    </sheetView>
  </sheetViews>
  <sheetFormatPr defaultColWidth="9.14166666666667" defaultRowHeight="12" customHeight="1"/>
  <cols>
    <col min="1" max="1" width="14.5" customWidth="1"/>
    <col min="2" max="2" width="18.25" customWidth="1"/>
    <col min="3" max="3" width="10.875" customWidth="1"/>
    <col min="4" max="4" width="16.75" customWidth="1"/>
    <col min="5" max="5" width="23.575" customWidth="1"/>
    <col min="6" max="6" width="8.5" customWidth="1"/>
    <col min="7" max="7" width="9.625" customWidth="1"/>
    <col min="8" max="8" width="11.75" customWidth="1"/>
    <col min="9" max="9" width="7.75" customWidth="1"/>
    <col min="10" max="10" width="35.75" customWidth="1"/>
  </cols>
  <sheetData>
    <row r="1" ht="18" customHeight="1" spans="10:10">
      <c r="J1" s="2" t="s">
        <v>269</v>
      </c>
    </row>
    <row r="2" ht="39.75" customHeight="1" spans="1:10">
      <c r="A2" s="65" t="str">
        <f>"2025"&amp;"年部门项目支出绩效目标表"</f>
        <v>2025年部门项目支出绩效目标表</v>
      </c>
      <c r="B2" s="3"/>
      <c r="C2" s="3"/>
      <c r="D2" s="3"/>
      <c r="E2" s="3"/>
      <c r="F2" s="66"/>
      <c r="G2" s="3"/>
      <c r="H2" s="66"/>
      <c r="I2" s="66"/>
      <c r="J2" s="3"/>
    </row>
    <row r="3" ht="25" customHeight="1" spans="1:1">
      <c r="A3" s="4" t="str">
        <f>"单位名称："&amp;"宜良县交通运输局"</f>
        <v>单位名称：宜良县交通运输局</v>
      </c>
    </row>
    <row r="4" ht="44.25" customHeight="1" spans="1:10">
      <c r="A4" s="67" t="s">
        <v>184</v>
      </c>
      <c r="B4" s="67" t="s">
        <v>270</v>
      </c>
      <c r="C4" s="67" t="s">
        <v>271</v>
      </c>
      <c r="D4" s="67" t="s">
        <v>272</v>
      </c>
      <c r="E4" s="67" t="s">
        <v>273</v>
      </c>
      <c r="F4" s="68" t="s">
        <v>274</v>
      </c>
      <c r="G4" s="67" t="s">
        <v>275</v>
      </c>
      <c r="H4" s="68" t="s">
        <v>276</v>
      </c>
      <c r="I4" s="68" t="s">
        <v>277</v>
      </c>
      <c r="J4" s="67" t="s">
        <v>278</v>
      </c>
    </row>
    <row r="5" ht="25" customHeight="1" spans="1:10">
      <c r="A5" s="134">
        <v>1</v>
      </c>
      <c r="B5" s="134">
        <v>2</v>
      </c>
      <c r="C5" s="134">
        <v>3</v>
      </c>
      <c r="D5" s="134">
        <v>4</v>
      </c>
      <c r="E5" s="134">
        <v>5</v>
      </c>
      <c r="F5" s="35">
        <v>6</v>
      </c>
      <c r="G5" s="134">
        <v>7</v>
      </c>
      <c r="H5" s="35">
        <v>8</v>
      </c>
      <c r="I5" s="35">
        <v>9</v>
      </c>
      <c r="J5" s="134">
        <v>10</v>
      </c>
    </row>
    <row r="6" s="133" customFormat="1" ht="42" customHeight="1" spans="1:10">
      <c r="A6" s="135" t="s">
        <v>70</v>
      </c>
      <c r="B6" s="136"/>
      <c r="C6" s="136"/>
      <c r="D6" s="136"/>
      <c r="E6" s="137"/>
      <c r="F6" s="138"/>
      <c r="G6" s="137"/>
      <c r="H6" s="138"/>
      <c r="I6" s="138"/>
      <c r="J6" s="137"/>
    </row>
    <row r="7" s="133" customFormat="1" ht="42.75" customHeight="1" spans="1:10">
      <c r="A7" s="135" t="s">
        <v>70</v>
      </c>
      <c r="B7" s="139" t="s">
        <v>279</v>
      </c>
      <c r="C7" s="139" t="s">
        <v>279</v>
      </c>
      <c r="D7" s="139" t="s">
        <v>279</v>
      </c>
      <c r="E7" s="135" t="s">
        <v>279</v>
      </c>
      <c r="F7" s="139" t="s">
        <v>279</v>
      </c>
      <c r="G7" s="135" t="s">
        <v>279</v>
      </c>
      <c r="H7" s="139" t="s">
        <v>279</v>
      </c>
      <c r="I7" s="139" t="s">
        <v>279</v>
      </c>
      <c r="J7" s="135" t="s">
        <v>279</v>
      </c>
    </row>
    <row r="8" s="133" customFormat="1" ht="46" customHeight="1" spans="1:10">
      <c r="A8" s="140" t="s">
        <v>280</v>
      </c>
      <c r="B8" s="140" t="s">
        <v>281</v>
      </c>
      <c r="C8" s="141" t="s">
        <v>282</v>
      </c>
      <c r="D8" s="139" t="s">
        <v>283</v>
      </c>
      <c r="E8" s="135" t="s">
        <v>284</v>
      </c>
      <c r="F8" s="139" t="s">
        <v>285</v>
      </c>
      <c r="G8" s="135">
        <v>10</v>
      </c>
      <c r="H8" s="139" t="s">
        <v>286</v>
      </c>
      <c r="I8" s="139" t="s">
        <v>287</v>
      </c>
      <c r="J8" s="135" t="s">
        <v>288</v>
      </c>
    </row>
    <row r="9" s="133" customFormat="1" ht="51" customHeight="1" spans="1:10">
      <c r="A9" s="142"/>
      <c r="B9" s="143"/>
      <c r="C9" s="141" t="s">
        <v>289</v>
      </c>
      <c r="D9" s="139" t="s">
        <v>283</v>
      </c>
      <c r="E9" s="135" t="s">
        <v>290</v>
      </c>
      <c r="F9" s="139" t="s">
        <v>285</v>
      </c>
      <c r="G9" s="135">
        <v>22</v>
      </c>
      <c r="H9" s="139" t="s">
        <v>286</v>
      </c>
      <c r="I9" s="139" t="s">
        <v>287</v>
      </c>
      <c r="J9" s="135" t="s">
        <v>291</v>
      </c>
    </row>
    <row r="10" s="133" customFormat="1" ht="25" customHeight="1" spans="1:10">
      <c r="A10" s="142"/>
      <c r="B10" s="143"/>
      <c r="C10" s="141" t="s">
        <v>289</v>
      </c>
      <c r="D10" s="139" t="s">
        <v>283</v>
      </c>
      <c r="E10" s="135" t="s">
        <v>292</v>
      </c>
      <c r="F10" s="139" t="s">
        <v>285</v>
      </c>
      <c r="G10" s="135">
        <v>15</v>
      </c>
      <c r="H10" s="139" t="s">
        <v>286</v>
      </c>
      <c r="I10" s="139" t="s">
        <v>287</v>
      </c>
      <c r="J10" s="135" t="s">
        <v>293</v>
      </c>
    </row>
    <row r="11" s="133" customFormat="1" ht="25" customHeight="1" spans="1:10">
      <c r="A11" s="142"/>
      <c r="B11" s="143"/>
      <c r="C11" s="141" t="s">
        <v>294</v>
      </c>
      <c r="D11" s="139" t="s">
        <v>295</v>
      </c>
      <c r="E11" s="135" t="s">
        <v>296</v>
      </c>
      <c r="F11" s="139" t="s">
        <v>285</v>
      </c>
      <c r="G11" s="135" t="s">
        <v>297</v>
      </c>
      <c r="H11" s="139" t="s">
        <v>298</v>
      </c>
      <c r="I11" s="139" t="s">
        <v>299</v>
      </c>
      <c r="J11" s="135" t="s">
        <v>300</v>
      </c>
    </row>
    <row r="12" s="133" customFormat="1" ht="25" customHeight="1" spans="1:10">
      <c r="A12" s="142"/>
      <c r="B12" s="143"/>
      <c r="C12" s="141" t="s">
        <v>301</v>
      </c>
      <c r="D12" s="139" t="s">
        <v>302</v>
      </c>
      <c r="E12" s="135" t="s">
        <v>303</v>
      </c>
      <c r="F12" s="139" t="s">
        <v>304</v>
      </c>
      <c r="G12" s="135">
        <v>93</v>
      </c>
      <c r="H12" s="139" t="s">
        <v>305</v>
      </c>
      <c r="I12" s="139" t="s">
        <v>287</v>
      </c>
      <c r="J12" s="135" t="s">
        <v>306</v>
      </c>
    </row>
    <row r="13" s="133" customFormat="1" ht="25" customHeight="1" spans="1:10">
      <c r="A13" s="144"/>
      <c r="B13" s="145"/>
      <c r="C13" s="141" t="s">
        <v>301</v>
      </c>
      <c r="D13" s="139" t="s">
        <v>302</v>
      </c>
      <c r="E13" s="135" t="s">
        <v>307</v>
      </c>
      <c r="F13" s="139" t="s">
        <v>304</v>
      </c>
      <c r="G13" s="135">
        <v>91</v>
      </c>
      <c r="H13" s="139" t="s">
        <v>305</v>
      </c>
      <c r="I13" s="139" t="s">
        <v>287</v>
      </c>
      <c r="J13" s="135" t="s">
        <v>308</v>
      </c>
    </row>
    <row r="14" s="133" customFormat="1" ht="45" customHeight="1" spans="1:10">
      <c r="A14" s="140" t="s">
        <v>212</v>
      </c>
      <c r="B14" s="140" t="s">
        <v>309</v>
      </c>
      <c r="C14" s="141" t="s">
        <v>289</v>
      </c>
      <c r="D14" s="139" t="s">
        <v>283</v>
      </c>
      <c r="E14" s="135" t="s">
        <v>310</v>
      </c>
      <c r="F14" s="139" t="s">
        <v>285</v>
      </c>
      <c r="G14" s="135">
        <v>41</v>
      </c>
      <c r="H14" s="139" t="s">
        <v>286</v>
      </c>
      <c r="I14" s="139" t="s">
        <v>287</v>
      </c>
      <c r="J14" s="135" t="s">
        <v>311</v>
      </c>
    </row>
    <row r="15" s="133" customFormat="1" ht="25" customHeight="1" spans="1:10">
      <c r="A15" s="142"/>
      <c r="B15" s="143"/>
      <c r="C15" s="141" t="s">
        <v>289</v>
      </c>
      <c r="D15" s="139" t="s">
        <v>283</v>
      </c>
      <c r="E15" s="135" t="s">
        <v>312</v>
      </c>
      <c r="F15" s="139" t="s">
        <v>304</v>
      </c>
      <c r="G15" s="135">
        <v>15</v>
      </c>
      <c r="H15" s="139" t="s">
        <v>286</v>
      </c>
      <c r="I15" s="139" t="s">
        <v>287</v>
      </c>
      <c r="J15" s="135" t="s">
        <v>313</v>
      </c>
    </row>
    <row r="16" s="133" customFormat="1" ht="25" customHeight="1" spans="1:10">
      <c r="A16" s="142"/>
      <c r="B16" s="143"/>
      <c r="C16" s="141" t="s">
        <v>294</v>
      </c>
      <c r="D16" s="139" t="s">
        <v>295</v>
      </c>
      <c r="E16" s="135" t="s">
        <v>296</v>
      </c>
      <c r="F16" s="139" t="s">
        <v>285</v>
      </c>
      <c r="G16" s="135" t="s">
        <v>297</v>
      </c>
      <c r="H16" s="139" t="s">
        <v>298</v>
      </c>
      <c r="I16" s="139" t="s">
        <v>299</v>
      </c>
      <c r="J16" s="135" t="s">
        <v>314</v>
      </c>
    </row>
    <row r="17" s="133" customFormat="1" ht="25" customHeight="1" spans="1:10">
      <c r="A17" s="142"/>
      <c r="B17" s="143"/>
      <c r="C17" s="141" t="s">
        <v>301</v>
      </c>
      <c r="D17" s="139" t="s">
        <v>302</v>
      </c>
      <c r="E17" s="135" t="s">
        <v>307</v>
      </c>
      <c r="F17" s="139" t="s">
        <v>304</v>
      </c>
      <c r="G17" s="135">
        <v>93</v>
      </c>
      <c r="H17" s="139" t="s">
        <v>305</v>
      </c>
      <c r="I17" s="139" t="s">
        <v>287</v>
      </c>
      <c r="J17" s="135" t="s">
        <v>308</v>
      </c>
    </row>
    <row r="18" s="133" customFormat="1" ht="25" customHeight="1" spans="1:10">
      <c r="A18" s="144"/>
      <c r="B18" s="145"/>
      <c r="C18" s="141" t="s">
        <v>301</v>
      </c>
      <c r="D18" s="139" t="s">
        <v>302</v>
      </c>
      <c r="E18" s="135" t="s">
        <v>303</v>
      </c>
      <c r="F18" s="139" t="s">
        <v>304</v>
      </c>
      <c r="G18" s="135" t="s">
        <v>315</v>
      </c>
      <c r="H18" s="139" t="s">
        <v>305</v>
      </c>
      <c r="I18" s="139" t="s">
        <v>287</v>
      </c>
      <c r="J18" s="135" t="s">
        <v>316</v>
      </c>
    </row>
    <row r="19" s="133" customFormat="1" ht="25" customHeight="1" spans="1:10">
      <c r="A19" s="140" t="s">
        <v>133</v>
      </c>
      <c r="B19" s="140" t="s">
        <v>317</v>
      </c>
      <c r="C19" s="141" t="s">
        <v>289</v>
      </c>
      <c r="D19" s="139" t="s">
        <v>283</v>
      </c>
      <c r="E19" s="135" t="s">
        <v>318</v>
      </c>
      <c r="F19" s="139" t="s">
        <v>285</v>
      </c>
      <c r="G19" s="135">
        <v>10</v>
      </c>
      <c r="H19" s="139" t="s">
        <v>286</v>
      </c>
      <c r="I19" s="139" t="s">
        <v>287</v>
      </c>
      <c r="J19" s="135" t="s">
        <v>319</v>
      </c>
    </row>
    <row r="20" s="133" customFormat="1" ht="25" customHeight="1" spans="1:10">
      <c r="A20" s="142"/>
      <c r="B20" s="143"/>
      <c r="C20" s="141" t="s">
        <v>289</v>
      </c>
      <c r="D20" s="139" t="s">
        <v>283</v>
      </c>
      <c r="E20" s="135" t="s">
        <v>320</v>
      </c>
      <c r="F20" s="139" t="s">
        <v>285</v>
      </c>
      <c r="G20" s="135">
        <v>22</v>
      </c>
      <c r="H20" s="139" t="s">
        <v>286</v>
      </c>
      <c r="I20" s="139" t="s">
        <v>287</v>
      </c>
      <c r="J20" s="135" t="s">
        <v>321</v>
      </c>
    </row>
    <row r="21" s="133" customFormat="1" ht="25" customHeight="1" spans="1:10">
      <c r="A21" s="142"/>
      <c r="B21" s="143"/>
      <c r="C21" s="141" t="s">
        <v>294</v>
      </c>
      <c r="D21" s="139" t="s">
        <v>295</v>
      </c>
      <c r="E21" s="135" t="s">
        <v>296</v>
      </c>
      <c r="F21" s="139" t="s">
        <v>285</v>
      </c>
      <c r="G21" s="135" t="s">
        <v>297</v>
      </c>
      <c r="H21" s="139" t="s">
        <v>298</v>
      </c>
      <c r="I21" s="139" t="s">
        <v>299</v>
      </c>
      <c r="J21" s="135" t="s">
        <v>300</v>
      </c>
    </row>
    <row r="22" s="133" customFormat="1" ht="25" customHeight="1" spans="1:10">
      <c r="A22" s="142"/>
      <c r="B22" s="143"/>
      <c r="C22" s="141" t="s">
        <v>301</v>
      </c>
      <c r="D22" s="139" t="s">
        <v>302</v>
      </c>
      <c r="E22" s="135" t="s">
        <v>303</v>
      </c>
      <c r="F22" s="139" t="s">
        <v>304</v>
      </c>
      <c r="G22" s="135" t="s">
        <v>315</v>
      </c>
      <c r="H22" s="139" t="s">
        <v>305</v>
      </c>
      <c r="I22" s="139" t="s">
        <v>287</v>
      </c>
      <c r="J22" s="135" t="s">
        <v>306</v>
      </c>
    </row>
    <row r="23" s="133" customFormat="1" ht="25" customHeight="1" spans="1:10">
      <c r="A23" s="144"/>
      <c r="B23" s="145"/>
      <c r="C23" s="141" t="s">
        <v>301</v>
      </c>
      <c r="D23" s="139" t="s">
        <v>302</v>
      </c>
      <c r="E23" s="135" t="s">
        <v>307</v>
      </c>
      <c r="F23" s="139" t="s">
        <v>304</v>
      </c>
      <c r="G23" s="135" t="s">
        <v>315</v>
      </c>
      <c r="H23" s="139" t="s">
        <v>305</v>
      </c>
      <c r="I23" s="139" t="s">
        <v>287</v>
      </c>
      <c r="J23" s="135" t="s">
        <v>308</v>
      </c>
    </row>
    <row r="24" s="133" customFormat="1" ht="25" customHeight="1" spans="1:10">
      <c r="A24" s="140" t="s">
        <v>224</v>
      </c>
      <c r="B24" s="140" t="s">
        <v>322</v>
      </c>
      <c r="C24" s="141" t="s">
        <v>289</v>
      </c>
      <c r="D24" s="139" t="s">
        <v>283</v>
      </c>
      <c r="E24" s="135" t="s">
        <v>323</v>
      </c>
      <c r="F24" s="139" t="s">
        <v>285</v>
      </c>
      <c r="G24" s="135">
        <v>2</v>
      </c>
      <c r="H24" s="139" t="s">
        <v>286</v>
      </c>
      <c r="I24" s="139" t="s">
        <v>287</v>
      </c>
      <c r="J24" s="135" t="s">
        <v>324</v>
      </c>
    </row>
    <row r="25" s="133" customFormat="1" ht="25" customHeight="1" spans="1:10">
      <c r="A25" s="142"/>
      <c r="B25" s="143"/>
      <c r="C25" s="141" t="s">
        <v>294</v>
      </c>
      <c r="D25" s="139" t="s">
        <v>295</v>
      </c>
      <c r="E25" s="135" t="s">
        <v>296</v>
      </c>
      <c r="F25" s="139" t="s">
        <v>285</v>
      </c>
      <c r="G25" s="135" t="s">
        <v>297</v>
      </c>
      <c r="H25" s="139" t="s">
        <v>298</v>
      </c>
      <c r="I25" s="139" t="s">
        <v>299</v>
      </c>
      <c r="J25" s="135" t="s">
        <v>300</v>
      </c>
    </row>
    <row r="26" s="133" customFormat="1" ht="25" customHeight="1" spans="1:10">
      <c r="A26" s="142"/>
      <c r="B26" s="143"/>
      <c r="C26" s="141" t="s">
        <v>301</v>
      </c>
      <c r="D26" s="139" t="s">
        <v>302</v>
      </c>
      <c r="E26" s="135" t="s">
        <v>303</v>
      </c>
      <c r="F26" s="139" t="s">
        <v>304</v>
      </c>
      <c r="G26" s="135" t="s">
        <v>315</v>
      </c>
      <c r="H26" s="139" t="s">
        <v>305</v>
      </c>
      <c r="I26" s="139" t="s">
        <v>287</v>
      </c>
      <c r="J26" s="135" t="s">
        <v>306</v>
      </c>
    </row>
    <row r="27" s="133" customFormat="1" ht="25" customHeight="1" spans="1:10">
      <c r="A27" s="144"/>
      <c r="B27" s="145"/>
      <c r="C27" s="141" t="s">
        <v>301</v>
      </c>
      <c r="D27" s="139" t="s">
        <v>302</v>
      </c>
      <c r="E27" s="135" t="s">
        <v>307</v>
      </c>
      <c r="F27" s="139" t="s">
        <v>304</v>
      </c>
      <c r="G27" s="135" t="s">
        <v>315</v>
      </c>
      <c r="H27" s="139" t="s">
        <v>305</v>
      </c>
      <c r="I27" s="139" t="s">
        <v>287</v>
      </c>
      <c r="J27" s="135" t="s">
        <v>308</v>
      </c>
    </row>
    <row r="28" s="133" customFormat="1" ht="25" customHeight="1" spans="1:10">
      <c r="A28" s="140" t="s">
        <v>231</v>
      </c>
      <c r="B28" s="140" t="s">
        <v>325</v>
      </c>
      <c r="C28" s="141" t="s">
        <v>289</v>
      </c>
      <c r="D28" s="139" t="s">
        <v>283</v>
      </c>
      <c r="E28" s="135" t="s">
        <v>326</v>
      </c>
      <c r="F28" s="139" t="s">
        <v>285</v>
      </c>
      <c r="G28" s="135">
        <v>96000</v>
      </c>
      <c r="H28" s="139" t="s">
        <v>327</v>
      </c>
      <c r="I28" s="139" t="s">
        <v>287</v>
      </c>
      <c r="J28" s="135" t="s">
        <v>328</v>
      </c>
    </row>
    <row r="29" s="133" customFormat="1" ht="25" customHeight="1" spans="1:10">
      <c r="A29" s="142"/>
      <c r="B29" s="143"/>
      <c r="C29" s="141" t="s">
        <v>289</v>
      </c>
      <c r="D29" s="139" t="s">
        <v>283</v>
      </c>
      <c r="E29" s="135" t="s">
        <v>329</v>
      </c>
      <c r="F29" s="139" t="s">
        <v>285</v>
      </c>
      <c r="G29" s="135">
        <v>4</v>
      </c>
      <c r="H29" s="139" t="s">
        <v>330</v>
      </c>
      <c r="I29" s="139" t="s">
        <v>287</v>
      </c>
      <c r="J29" s="135" t="s">
        <v>331</v>
      </c>
    </row>
    <row r="30" s="133" customFormat="1" ht="25" customHeight="1" spans="1:10">
      <c r="A30" s="142"/>
      <c r="B30" s="143"/>
      <c r="C30" s="141" t="s">
        <v>301</v>
      </c>
      <c r="D30" s="139" t="s">
        <v>302</v>
      </c>
      <c r="E30" s="135" t="s">
        <v>307</v>
      </c>
      <c r="F30" s="139" t="s">
        <v>304</v>
      </c>
      <c r="G30" s="135" t="s">
        <v>315</v>
      </c>
      <c r="H30" s="139" t="s">
        <v>305</v>
      </c>
      <c r="I30" s="139" t="s">
        <v>287</v>
      </c>
      <c r="J30" s="135" t="s">
        <v>308</v>
      </c>
    </row>
    <row r="31" s="133" customFormat="1" ht="25" customHeight="1" spans="1:10">
      <c r="A31" s="144"/>
      <c r="B31" s="145"/>
      <c r="C31" s="141" t="s">
        <v>301</v>
      </c>
      <c r="D31" s="139" t="s">
        <v>302</v>
      </c>
      <c r="E31" s="135" t="s">
        <v>303</v>
      </c>
      <c r="F31" s="139" t="s">
        <v>304</v>
      </c>
      <c r="G31" s="135" t="s">
        <v>315</v>
      </c>
      <c r="H31" s="139" t="s">
        <v>305</v>
      </c>
      <c r="I31" s="139" t="s">
        <v>287</v>
      </c>
      <c r="J31" s="135" t="s">
        <v>316</v>
      </c>
    </row>
    <row r="32" s="133" customFormat="1" ht="25" customHeight="1" spans="1:10">
      <c r="A32" s="140" t="s">
        <v>177</v>
      </c>
      <c r="B32" s="140" t="s">
        <v>332</v>
      </c>
      <c r="C32" s="141" t="s">
        <v>289</v>
      </c>
      <c r="D32" s="139" t="s">
        <v>283</v>
      </c>
      <c r="E32" s="135" t="s">
        <v>333</v>
      </c>
      <c r="F32" s="139" t="s">
        <v>285</v>
      </c>
      <c r="G32" s="135">
        <v>10</v>
      </c>
      <c r="H32" s="139" t="s">
        <v>286</v>
      </c>
      <c r="I32" s="139" t="s">
        <v>287</v>
      </c>
      <c r="J32" s="135" t="s">
        <v>334</v>
      </c>
    </row>
    <row r="33" s="133" customFormat="1" ht="25" customHeight="1" spans="1:10">
      <c r="A33" s="142"/>
      <c r="B33" s="143"/>
      <c r="C33" s="141" t="s">
        <v>289</v>
      </c>
      <c r="D33" s="139" t="s">
        <v>283</v>
      </c>
      <c r="E33" s="135" t="s">
        <v>335</v>
      </c>
      <c r="F33" s="139" t="s">
        <v>285</v>
      </c>
      <c r="G33" s="135">
        <v>22</v>
      </c>
      <c r="H33" s="139" t="s">
        <v>286</v>
      </c>
      <c r="I33" s="139" t="s">
        <v>287</v>
      </c>
      <c r="J33" s="135" t="s">
        <v>334</v>
      </c>
    </row>
    <row r="34" s="133" customFormat="1" ht="25" customHeight="1" spans="1:10">
      <c r="A34" s="142"/>
      <c r="B34" s="143"/>
      <c r="C34" s="141" t="s">
        <v>294</v>
      </c>
      <c r="D34" s="139" t="s">
        <v>295</v>
      </c>
      <c r="E34" s="135" t="s">
        <v>296</v>
      </c>
      <c r="F34" s="139" t="s">
        <v>285</v>
      </c>
      <c r="G34" s="135" t="s">
        <v>297</v>
      </c>
      <c r="H34" s="139" t="s">
        <v>298</v>
      </c>
      <c r="I34" s="139" t="s">
        <v>299</v>
      </c>
      <c r="J34" s="135" t="s">
        <v>300</v>
      </c>
    </row>
    <row r="35" s="133" customFormat="1" ht="25" customHeight="1" spans="1:10">
      <c r="A35" s="142"/>
      <c r="B35" s="143"/>
      <c r="C35" s="141" t="s">
        <v>301</v>
      </c>
      <c r="D35" s="139" t="s">
        <v>302</v>
      </c>
      <c r="E35" s="135" t="s">
        <v>303</v>
      </c>
      <c r="F35" s="139" t="s">
        <v>304</v>
      </c>
      <c r="G35" s="135" t="s">
        <v>315</v>
      </c>
      <c r="H35" s="139" t="s">
        <v>305</v>
      </c>
      <c r="I35" s="139" t="s">
        <v>287</v>
      </c>
      <c r="J35" s="135" t="s">
        <v>306</v>
      </c>
    </row>
    <row r="36" s="133" customFormat="1" ht="25" customHeight="1" spans="1:10">
      <c r="A36" s="144"/>
      <c r="B36" s="145"/>
      <c r="C36" s="141" t="s">
        <v>301</v>
      </c>
      <c r="D36" s="139" t="s">
        <v>302</v>
      </c>
      <c r="E36" s="135" t="s">
        <v>307</v>
      </c>
      <c r="F36" s="139" t="s">
        <v>304</v>
      </c>
      <c r="G36" s="135" t="s">
        <v>315</v>
      </c>
      <c r="H36" s="139" t="s">
        <v>305</v>
      </c>
      <c r="I36" s="139" t="s">
        <v>287</v>
      </c>
      <c r="J36" s="135" t="s">
        <v>308</v>
      </c>
    </row>
    <row r="37" s="133" customFormat="1" ht="25" customHeight="1" spans="1:10">
      <c r="A37" s="140" t="s">
        <v>237</v>
      </c>
      <c r="B37" s="140" t="s">
        <v>336</v>
      </c>
      <c r="C37" s="141" t="s">
        <v>289</v>
      </c>
      <c r="D37" s="139" t="s">
        <v>283</v>
      </c>
      <c r="E37" s="135" t="s">
        <v>337</v>
      </c>
      <c r="F37" s="139" t="s">
        <v>285</v>
      </c>
      <c r="G37" s="135">
        <v>10</v>
      </c>
      <c r="H37" s="139" t="s">
        <v>286</v>
      </c>
      <c r="I37" s="139" t="s">
        <v>287</v>
      </c>
      <c r="J37" s="135" t="s">
        <v>338</v>
      </c>
    </row>
    <row r="38" s="133" customFormat="1" ht="25" customHeight="1" spans="1:10">
      <c r="A38" s="142"/>
      <c r="B38" s="143"/>
      <c r="C38" s="141" t="s">
        <v>294</v>
      </c>
      <c r="D38" s="139" t="s">
        <v>295</v>
      </c>
      <c r="E38" s="135" t="s">
        <v>296</v>
      </c>
      <c r="F38" s="139" t="s">
        <v>285</v>
      </c>
      <c r="G38" s="135" t="s">
        <v>297</v>
      </c>
      <c r="H38" s="139" t="s">
        <v>298</v>
      </c>
      <c r="I38" s="139" t="s">
        <v>299</v>
      </c>
      <c r="J38" s="135" t="s">
        <v>300</v>
      </c>
    </row>
    <row r="39" s="133" customFormat="1" ht="25" customHeight="1" spans="1:10">
      <c r="A39" s="142"/>
      <c r="B39" s="143"/>
      <c r="C39" s="141" t="s">
        <v>301</v>
      </c>
      <c r="D39" s="139" t="s">
        <v>302</v>
      </c>
      <c r="E39" s="135" t="s">
        <v>303</v>
      </c>
      <c r="F39" s="139" t="s">
        <v>304</v>
      </c>
      <c r="G39" s="135" t="s">
        <v>315</v>
      </c>
      <c r="H39" s="139" t="s">
        <v>305</v>
      </c>
      <c r="I39" s="139" t="s">
        <v>287</v>
      </c>
      <c r="J39" s="135" t="s">
        <v>306</v>
      </c>
    </row>
    <row r="40" s="133" customFormat="1" ht="25" customHeight="1" spans="1:10">
      <c r="A40" s="144"/>
      <c r="B40" s="145"/>
      <c r="C40" s="141" t="s">
        <v>301</v>
      </c>
      <c r="D40" s="139" t="s">
        <v>302</v>
      </c>
      <c r="E40" s="135" t="s">
        <v>307</v>
      </c>
      <c r="F40" s="139" t="s">
        <v>304</v>
      </c>
      <c r="G40" s="135" t="s">
        <v>315</v>
      </c>
      <c r="H40" s="139" t="s">
        <v>305</v>
      </c>
      <c r="I40" s="139" t="s">
        <v>287</v>
      </c>
      <c r="J40" s="135" t="s">
        <v>308</v>
      </c>
    </row>
    <row r="41" s="133" customFormat="1" ht="25" customHeight="1" spans="1:10">
      <c r="A41" s="140" t="s">
        <v>241</v>
      </c>
      <c r="B41" s="140" t="s">
        <v>339</v>
      </c>
      <c r="C41" s="141" t="s">
        <v>289</v>
      </c>
      <c r="D41" s="139" t="s">
        <v>283</v>
      </c>
      <c r="E41" s="135" t="s">
        <v>340</v>
      </c>
      <c r="F41" s="139" t="s">
        <v>285</v>
      </c>
      <c r="G41" s="135">
        <v>41</v>
      </c>
      <c r="H41" s="139" t="s">
        <v>286</v>
      </c>
      <c r="I41" s="139" t="s">
        <v>287</v>
      </c>
      <c r="J41" s="135" t="s">
        <v>341</v>
      </c>
    </row>
    <row r="42" s="133" customFormat="1" ht="25" customHeight="1" spans="1:10">
      <c r="A42" s="142"/>
      <c r="B42" s="143"/>
      <c r="C42" s="141" t="s">
        <v>294</v>
      </c>
      <c r="D42" s="139" t="s">
        <v>295</v>
      </c>
      <c r="E42" s="135" t="s">
        <v>296</v>
      </c>
      <c r="F42" s="139" t="s">
        <v>285</v>
      </c>
      <c r="G42" s="135" t="s">
        <v>297</v>
      </c>
      <c r="H42" s="139" t="s">
        <v>298</v>
      </c>
      <c r="I42" s="139" t="s">
        <v>299</v>
      </c>
      <c r="J42" s="135" t="s">
        <v>314</v>
      </c>
    </row>
    <row r="43" s="133" customFormat="1" ht="25" customHeight="1" spans="1:10">
      <c r="A43" s="142"/>
      <c r="B43" s="143"/>
      <c r="C43" s="141" t="s">
        <v>301</v>
      </c>
      <c r="D43" s="139" t="s">
        <v>302</v>
      </c>
      <c r="E43" s="135" t="s">
        <v>307</v>
      </c>
      <c r="F43" s="139" t="s">
        <v>304</v>
      </c>
      <c r="G43" s="135" t="s">
        <v>315</v>
      </c>
      <c r="H43" s="139" t="s">
        <v>305</v>
      </c>
      <c r="I43" s="139" t="s">
        <v>287</v>
      </c>
      <c r="J43" s="135" t="s">
        <v>308</v>
      </c>
    </row>
    <row r="44" s="133" customFormat="1" ht="25" customHeight="1" spans="1:10">
      <c r="A44" s="144"/>
      <c r="B44" s="145"/>
      <c r="C44" s="141" t="s">
        <v>301</v>
      </c>
      <c r="D44" s="139" t="s">
        <v>302</v>
      </c>
      <c r="E44" s="135" t="s">
        <v>303</v>
      </c>
      <c r="F44" s="139" t="s">
        <v>304</v>
      </c>
      <c r="G44" s="135" t="s">
        <v>315</v>
      </c>
      <c r="H44" s="139" t="s">
        <v>305</v>
      </c>
      <c r="I44" s="139" t="s">
        <v>287</v>
      </c>
      <c r="J44" s="135" t="s">
        <v>316</v>
      </c>
    </row>
    <row r="45" s="133" customFormat="1" ht="38" customHeight="1" spans="1:10">
      <c r="A45" s="140" t="s">
        <v>244</v>
      </c>
      <c r="B45" s="140" t="s">
        <v>342</v>
      </c>
      <c r="C45" s="141" t="s">
        <v>289</v>
      </c>
      <c r="D45" s="139" t="s">
        <v>283</v>
      </c>
      <c r="E45" s="135" t="s">
        <v>343</v>
      </c>
      <c r="F45" s="139" t="s">
        <v>285</v>
      </c>
      <c r="G45" s="135">
        <v>41</v>
      </c>
      <c r="H45" s="139" t="s">
        <v>286</v>
      </c>
      <c r="I45" s="139" t="s">
        <v>287</v>
      </c>
      <c r="J45" s="135" t="s">
        <v>344</v>
      </c>
    </row>
    <row r="46" s="133" customFormat="1" ht="38" customHeight="1" spans="1:10">
      <c r="A46" s="142"/>
      <c r="B46" s="143"/>
      <c r="C46" s="141" t="s">
        <v>289</v>
      </c>
      <c r="D46" s="139" t="s">
        <v>283</v>
      </c>
      <c r="E46" s="135" t="s">
        <v>345</v>
      </c>
      <c r="F46" s="139" t="s">
        <v>304</v>
      </c>
      <c r="G46" s="135" t="s">
        <v>346</v>
      </c>
      <c r="H46" s="139" t="s">
        <v>347</v>
      </c>
      <c r="I46" s="139" t="s">
        <v>287</v>
      </c>
      <c r="J46" s="135" t="s">
        <v>348</v>
      </c>
    </row>
    <row r="47" s="133" customFormat="1" ht="39" customHeight="1" spans="1:10">
      <c r="A47" s="142"/>
      <c r="B47" s="143"/>
      <c r="C47" s="141" t="s">
        <v>289</v>
      </c>
      <c r="D47" s="139" t="s">
        <v>283</v>
      </c>
      <c r="E47" s="135" t="s">
        <v>329</v>
      </c>
      <c r="F47" s="139" t="s">
        <v>285</v>
      </c>
      <c r="G47" s="135">
        <v>4</v>
      </c>
      <c r="H47" s="139" t="s">
        <v>330</v>
      </c>
      <c r="I47" s="139" t="s">
        <v>287</v>
      </c>
      <c r="J47" s="135" t="s">
        <v>349</v>
      </c>
    </row>
    <row r="48" s="133" customFormat="1" ht="25" customHeight="1" spans="1:10">
      <c r="A48" s="142"/>
      <c r="B48" s="143"/>
      <c r="C48" s="141" t="s">
        <v>294</v>
      </c>
      <c r="D48" s="139" t="s">
        <v>295</v>
      </c>
      <c r="E48" s="135" t="s">
        <v>296</v>
      </c>
      <c r="F48" s="139" t="s">
        <v>285</v>
      </c>
      <c r="G48" s="135" t="s">
        <v>297</v>
      </c>
      <c r="H48" s="139" t="s">
        <v>298</v>
      </c>
      <c r="I48" s="139" t="s">
        <v>299</v>
      </c>
      <c r="J48" s="135" t="s">
        <v>314</v>
      </c>
    </row>
    <row r="49" s="133" customFormat="1" ht="66" customHeight="1" spans="1:10">
      <c r="A49" s="142"/>
      <c r="B49" s="143"/>
      <c r="C49" s="141" t="s">
        <v>294</v>
      </c>
      <c r="D49" s="139" t="s">
        <v>295</v>
      </c>
      <c r="E49" s="135" t="s">
        <v>350</v>
      </c>
      <c r="F49" s="139" t="s">
        <v>285</v>
      </c>
      <c r="G49" s="135" t="s">
        <v>351</v>
      </c>
      <c r="H49" s="139" t="s">
        <v>298</v>
      </c>
      <c r="I49" s="139" t="s">
        <v>299</v>
      </c>
      <c r="J49" s="135" t="s">
        <v>352</v>
      </c>
    </row>
    <row r="50" s="133" customFormat="1" ht="25" customHeight="1" spans="1:10">
      <c r="A50" s="142"/>
      <c r="B50" s="143"/>
      <c r="C50" s="141" t="s">
        <v>301</v>
      </c>
      <c r="D50" s="139" t="s">
        <v>302</v>
      </c>
      <c r="E50" s="135" t="s">
        <v>307</v>
      </c>
      <c r="F50" s="139" t="s">
        <v>304</v>
      </c>
      <c r="G50" s="135" t="s">
        <v>315</v>
      </c>
      <c r="H50" s="139" t="s">
        <v>305</v>
      </c>
      <c r="I50" s="139" t="s">
        <v>287</v>
      </c>
      <c r="J50" s="135" t="s">
        <v>308</v>
      </c>
    </row>
    <row r="51" s="133" customFormat="1" ht="25" customHeight="1" spans="1:10">
      <c r="A51" s="144"/>
      <c r="B51" s="145"/>
      <c r="C51" s="141" t="s">
        <v>301</v>
      </c>
      <c r="D51" s="139" t="s">
        <v>302</v>
      </c>
      <c r="E51" s="135" t="s">
        <v>303</v>
      </c>
      <c r="F51" s="139" t="s">
        <v>304</v>
      </c>
      <c r="G51" s="135" t="s">
        <v>315</v>
      </c>
      <c r="H51" s="139" t="s">
        <v>305</v>
      </c>
      <c r="I51" s="139" t="s">
        <v>287</v>
      </c>
      <c r="J51" s="135" t="s">
        <v>316</v>
      </c>
    </row>
    <row r="52" s="133" customFormat="1" ht="25" customHeight="1" spans="1:10">
      <c r="A52" s="140" t="s">
        <v>254</v>
      </c>
      <c r="B52" s="140" t="s">
        <v>353</v>
      </c>
      <c r="C52" s="141" t="s">
        <v>289</v>
      </c>
      <c r="D52" s="139" t="s">
        <v>283</v>
      </c>
      <c r="E52" s="135" t="s">
        <v>354</v>
      </c>
      <c r="F52" s="139" t="s">
        <v>285</v>
      </c>
      <c r="G52" s="135">
        <v>10</v>
      </c>
      <c r="H52" s="139" t="s">
        <v>286</v>
      </c>
      <c r="I52" s="139" t="s">
        <v>287</v>
      </c>
      <c r="J52" s="135" t="s">
        <v>355</v>
      </c>
    </row>
    <row r="53" s="133" customFormat="1" ht="25" customHeight="1" spans="1:10">
      <c r="A53" s="142"/>
      <c r="B53" s="143"/>
      <c r="C53" s="141" t="s">
        <v>294</v>
      </c>
      <c r="D53" s="139" t="s">
        <v>295</v>
      </c>
      <c r="E53" s="135" t="s">
        <v>296</v>
      </c>
      <c r="F53" s="139" t="s">
        <v>285</v>
      </c>
      <c r="G53" s="135" t="s">
        <v>297</v>
      </c>
      <c r="H53" s="139" t="s">
        <v>298</v>
      </c>
      <c r="I53" s="139" t="s">
        <v>299</v>
      </c>
      <c r="J53" s="135" t="s">
        <v>300</v>
      </c>
    </row>
    <row r="54" s="133" customFormat="1" ht="25" customHeight="1" spans="1:10">
      <c r="A54" s="142"/>
      <c r="B54" s="143"/>
      <c r="C54" s="141" t="s">
        <v>301</v>
      </c>
      <c r="D54" s="139" t="s">
        <v>302</v>
      </c>
      <c r="E54" s="135" t="s">
        <v>303</v>
      </c>
      <c r="F54" s="139" t="s">
        <v>304</v>
      </c>
      <c r="G54" s="135" t="s">
        <v>315</v>
      </c>
      <c r="H54" s="139" t="s">
        <v>305</v>
      </c>
      <c r="I54" s="139" t="s">
        <v>287</v>
      </c>
      <c r="J54" s="135" t="s">
        <v>306</v>
      </c>
    </row>
    <row r="55" s="133" customFormat="1" ht="25" customHeight="1" spans="1:10">
      <c r="A55" s="144"/>
      <c r="B55" s="145"/>
      <c r="C55" s="141" t="s">
        <v>301</v>
      </c>
      <c r="D55" s="139" t="s">
        <v>302</v>
      </c>
      <c r="E55" s="135" t="s">
        <v>307</v>
      </c>
      <c r="F55" s="139" t="s">
        <v>304</v>
      </c>
      <c r="G55" s="135" t="s">
        <v>315</v>
      </c>
      <c r="H55" s="139" t="s">
        <v>305</v>
      </c>
      <c r="I55" s="139" t="s">
        <v>287</v>
      </c>
      <c r="J55" s="135" t="s">
        <v>308</v>
      </c>
    </row>
    <row r="56" s="133" customFormat="1" ht="25" customHeight="1" spans="1:10">
      <c r="A56" s="140" t="s">
        <v>258</v>
      </c>
      <c r="B56" s="140" t="s">
        <v>356</v>
      </c>
      <c r="C56" s="141" t="s">
        <v>289</v>
      </c>
      <c r="D56" s="139" t="s">
        <v>283</v>
      </c>
      <c r="E56" s="135" t="s">
        <v>357</v>
      </c>
      <c r="F56" s="139" t="s">
        <v>285</v>
      </c>
      <c r="G56" s="135">
        <v>15</v>
      </c>
      <c r="H56" s="139" t="s">
        <v>286</v>
      </c>
      <c r="I56" s="139" t="s">
        <v>287</v>
      </c>
      <c r="J56" s="135" t="s">
        <v>358</v>
      </c>
    </row>
    <row r="57" s="133" customFormat="1" ht="25" customHeight="1" spans="1:10">
      <c r="A57" s="142"/>
      <c r="B57" s="143"/>
      <c r="C57" s="141" t="s">
        <v>294</v>
      </c>
      <c r="D57" s="139" t="s">
        <v>295</v>
      </c>
      <c r="E57" s="135" t="s">
        <v>296</v>
      </c>
      <c r="F57" s="139" t="s">
        <v>285</v>
      </c>
      <c r="G57" s="135" t="s">
        <v>297</v>
      </c>
      <c r="H57" s="139" t="s">
        <v>298</v>
      </c>
      <c r="I57" s="139" t="s">
        <v>299</v>
      </c>
      <c r="J57" s="135" t="s">
        <v>300</v>
      </c>
    </row>
    <row r="58" s="133" customFormat="1" ht="25" customHeight="1" spans="1:10">
      <c r="A58" s="142"/>
      <c r="B58" s="143"/>
      <c r="C58" s="141" t="s">
        <v>301</v>
      </c>
      <c r="D58" s="139" t="s">
        <v>302</v>
      </c>
      <c r="E58" s="135" t="s">
        <v>303</v>
      </c>
      <c r="F58" s="139" t="s">
        <v>304</v>
      </c>
      <c r="G58" s="135" t="s">
        <v>315</v>
      </c>
      <c r="H58" s="139" t="s">
        <v>305</v>
      </c>
      <c r="I58" s="139" t="s">
        <v>287</v>
      </c>
      <c r="J58" s="135" t="s">
        <v>306</v>
      </c>
    </row>
    <row r="59" s="133" customFormat="1" ht="25" customHeight="1" spans="1:10">
      <c r="A59" s="144"/>
      <c r="B59" s="145"/>
      <c r="C59" s="141" t="s">
        <v>301</v>
      </c>
      <c r="D59" s="139" t="s">
        <v>302</v>
      </c>
      <c r="E59" s="135" t="s">
        <v>307</v>
      </c>
      <c r="F59" s="139" t="s">
        <v>304</v>
      </c>
      <c r="G59" s="135" t="s">
        <v>315</v>
      </c>
      <c r="H59" s="139" t="s">
        <v>305</v>
      </c>
      <c r="I59" s="139" t="s">
        <v>287</v>
      </c>
      <c r="J59" s="135" t="s">
        <v>308</v>
      </c>
    </row>
    <row r="60" s="133" customFormat="1" ht="25" customHeight="1" spans="1:10">
      <c r="A60" s="140" t="s">
        <v>359</v>
      </c>
      <c r="B60" s="140" t="s">
        <v>360</v>
      </c>
      <c r="C60" s="141" t="s">
        <v>289</v>
      </c>
      <c r="D60" s="139" t="s">
        <v>283</v>
      </c>
      <c r="E60" s="135" t="s">
        <v>361</v>
      </c>
      <c r="F60" s="139" t="s">
        <v>285</v>
      </c>
      <c r="G60" s="135">
        <v>39</v>
      </c>
      <c r="H60" s="139" t="s">
        <v>286</v>
      </c>
      <c r="I60" s="139" t="s">
        <v>287</v>
      </c>
      <c r="J60" s="135" t="s">
        <v>362</v>
      </c>
    </row>
    <row r="61" s="133" customFormat="1" ht="25" customHeight="1" spans="1:10">
      <c r="A61" s="142"/>
      <c r="B61" s="143"/>
      <c r="C61" s="141" t="s">
        <v>294</v>
      </c>
      <c r="D61" s="139" t="s">
        <v>295</v>
      </c>
      <c r="E61" s="135" t="s">
        <v>296</v>
      </c>
      <c r="F61" s="139" t="s">
        <v>285</v>
      </c>
      <c r="G61" s="135" t="s">
        <v>297</v>
      </c>
      <c r="H61" s="139" t="s">
        <v>298</v>
      </c>
      <c r="I61" s="139" t="s">
        <v>299</v>
      </c>
      <c r="J61" s="135" t="s">
        <v>314</v>
      </c>
    </row>
    <row r="62" s="133" customFormat="1" ht="25" customHeight="1" spans="1:10">
      <c r="A62" s="142"/>
      <c r="B62" s="143"/>
      <c r="C62" s="141" t="s">
        <v>301</v>
      </c>
      <c r="D62" s="139" t="s">
        <v>302</v>
      </c>
      <c r="E62" s="135" t="s">
        <v>307</v>
      </c>
      <c r="F62" s="139" t="s">
        <v>304</v>
      </c>
      <c r="G62" s="135" t="s">
        <v>315</v>
      </c>
      <c r="H62" s="139" t="s">
        <v>305</v>
      </c>
      <c r="I62" s="139" t="s">
        <v>287</v>
      </c>
      <c r="J62" s="135" t="s">
        <v>308</v>
      </c>
    </row>
    <row r="63" s="133" customFormat="1" ht="25" customHeight="1" spans="1:10">
      <c r="A63" s="144"/>
      <c r="B63" s="145"/>
      <c r="C63" s="141" t="s">
        <v>301</v>
      </c>
      <c r="D63" s="139" t="s">
        <v>302</v>
      </c>
      <c r="E63" s="135" t="s">
        <v>303</v>
      </c>
      <c r="F63" s="139" t="s">
        <v>304</v>
      </c>
      <c r="G63" s="135" t="s">
        <v>315</v>
      </c>
      <c r="H63" s="139" t="s">
        <v>305</v>
      </c>
      <c r="I63" s="139" t="s">
        <v>287</v>
      </c>
      <c r="J63" s="135" t="s">
        <v>316</v>
      </c>
    </row>
  </sheetData>
  <mergeCells count="26">
    <mergeCell ref="A2:J2"/>
    <mergeCell ref="A3:H3"/>
    <mergeCell ref="A8:A13"/>
    <mergeCell ref="A14:A18"/>
    <mergeCell ref="A19:A23"/>
    <mergeCell ref="A24:A27"/>
    <mergeCell ref="A28:A31"/>
    <mergeCell ref="A32:A36"/>
    <mergeCell ref="A37:A40"/>
    <mergeCell ref="A41:A44"/>
    <mergeCell ref="A45:A51"/>
    <mergeCell ref="A52:A55"/>
    <mergeCell ref="A56:A59"/>
    <mergeCell ref="A60:A63"/>
    <mergeCell ref="B8:B13"/>
    <mergeCell ref="B14:B18"/>
    <mergeCell ref="B19:B23"/>
    <mergeCell ref="B24:B27"/>
    <mergeCell ref="B28:B31"/>
    <mergeCell ref="B32:B36"/>
    <mergeCell ref="B37:B40"/>
    <mergeCell ref="B41:B44"/>
    <mergeCell ref="B45:B51"/>
    <mergeCell ref="B52:B55"/>
    <mergeCell ref="B56:B59"/>
    <mergeCell ref="B60:B63"/>
  </mergeCells>
  <printOptions horizontalCentered="1"/>
  <pageMargins left="0.354166666666667" right="0.314583333333333" top="0.432638888888889" bottom="0.432638888888889" header="0" footer="0"/>
  <pageSetup paperSize="9" scale="5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2025-03-13T02:00:00Z</dcterms:created>
  <dcterms:modified xsi:type="dcterms:W3CDTF">2025-03-13T08:22:19Z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