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0" windowHeight="6980" firstSheet="5" activeTab="5"/>
  </bookViews>
  <sheets>
    <sheet name="部门财务收支预算总表01-1" sheetId="1" r:id="rId1"/>
    <sheet name="部门收入预算表01-2" sheetId="2" r:id="rId2"/>
    <sheet name="部门支出预算表01-3" sheetId="3" r:id="rId3"/>
    <sheet name="部门财政拨款收支预算总表02-1" sheetId="4" r:id="rId4"/>
    <sheet name="一般公共预算支出预算表02-2" sheetId="5" r:id="rId5"/>
    <sheet name="一般公共预算“三公”经费支出预算表03" sheetId="6" r:id="rId6"/>
    <sheet name="部门基本支出预算表04" sheetId="7" r:id="rId7"/>
    <sheet name="部门项目支出预算表05-1" sheetId="8" r:id="rId8"/>
    <sheet name="部门项目支出绩效目标表05-2" sheetId="9" r:id="rId9"/>
    <sheet name="部门政府性基金预算支出预算表06" sheetId="10" r:id="rId10"/>
    <sheet name="部门政府采购预算表07" sheetId="11" r:id="rId11"/>
    <sheet name="部门政府购买服务预算表08" sheetId="12" r:id="rId12"/>
    <sheet name="对下转移支付预算表09-1" sheetId="13" r:id="rId13"/>
    <sheet name="对下转移支付绩效目标表09-2" sheetId="14" r:id="rId14"/>
    <sheet name="新增资产配置表10" sheetId="15" r:id="rId15"/>
    <sheet name="上级转移支付补助项目支出预算表11" sheetId="16" r:id="rId16"/>
    <sheet name="部门项目中期规划预算表12" sheetId="17" r:id="rId17"/>
  </sheets>
  <definedNames>
    <definedName name="_xlnm._FilterDatabase" localSheetId="6" hidden="1">部门基本支出预算表04!$A$6:$X$67</definedName>
    <definedName name="_xlnm.Print_Titles" localSheetId="0">'部门财务收支预算总表01-1'!$A:$A,'部门财务收支预算总表01-1'!$1:$1</definedName>
    <definedName name="_xlnm.Print_Titles" localSheetId="1">'部门收入预算表01-2'!$A:$A,'部门收入预算表01-2'!$1:$1</definedName>
    <definedName name="_xlnm.Print_Titles" localSheetId="2">'部门支出预算表01-3'!$A:$A,'部门支出预算表01-3'!$1:$1</definedName>
    <definedName name="_xlnm.Print_Titles" localSheetId="3">'部门财政拨款收支预算总表02-1'!$A:$A,'部门财政拨款收支预算总表02-1'!$1:$1</definedName>
    <definedName name="_xlnm.Print_Titles" localSheetId="4">'一般公共预算支出预算表02-2'!$A:$A,'一般公共预算支出预算表02-2'!$1:$5</definedName>
    <definedName name="_xlnm.Print_Titles" localSheetId="5">一般公共预算“三公”经费支出预算表03!$A:$A,一般公共预算“三公”经费支出预算表03!$1:$1</definedName>
    <definedName name="_xlnm.Print_Titles" localSheetId="6">部门基本支出预算表04!$A:$A,部门基本支出预算表04!$1:$1</definedName>
    <definedName name="_xlnm.Print_Titles" localSheetId="7">'部门项目支出预算表05-1'!$A:$A,'部门项目支出预算表05-1'!$1:$1</definedName>
    <definedName name="_xlnm.Print_Titles" localSheetId="8">'部门项目支出绩效目标表05-2'!$A:$A,'部门项目支出绩效目标表05-2'!$1:$1</definedName>
    <definedName name="_xlnm.Print_Titles" localSheetId="9">部门政府性基金预算支出预算表06!$A:$A,部门政府性基金预算支出预算表06!$1:$6</definedName>
    <definedName name="_xlnm.Print_Titles" localSheetId="10">部门政府采购预算表07!$A:$A,部门政府采购预算表07!$1:$1</definedName>
    <definedName name="_xlnm.Print_Titles" localSheetId="11">部门政府购买服务预算表08!$A:$A,部门政府购买服务预算表08!$1:$1</definedName>
    <definedName name="_xlnm.Print_Titles" localSheetId="12">'对下转移支付预算表09-1'!$A:$A,'对下转移支付预算表09-1'!$1:$1</definedName>
    <definedName name="_xlnm.Print_Titles" localSheetId="13">'对下转移支付绩效目标表09-2'!$A:$A,'对下转移支付绩效目标表09-2'!$1:$1</definedName>
    <definedName name="_xlnm.Print_Titles" localSheetId="14">新增资产配置表10!$A:$A,新增资产配置表10!$1:$1</definedName>
    <definedName name="_xlnm.Print_Titles" localSheetId="15">上级转移支付补助项目支出预算表11!$A:$A,上级转移支付补助项目支出预算表11!$1:$1</definedName>
    <definedName name="_xlnm.Print_Titles" localSheetId="16">部门项目中期规划预算表12!$A:$A,部门项目中期规划预算表12!$1:$1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<sst xmlns="http://schemas.openxmlformats.org/spreadsheetml/2006/main" count="1051" uniqueCount="374">
  <si>
    <t>预算01-1表</t>
  </si>
  <si>
    <t>单位：元</t>
  </si>
  <si>
    <t>收　　　　　　　　入</t>
  </si>
  <si>
    <t>支　　　　　　　　出</t>
  </si>
  <si>
    <t>项      目</t>
  </si>
  <si>
    <t>预算数</t>
  </si>
  <si>
    <t>项目(按功能分类)</t>
  </si>
  <si>
    <t>一、一般公共预算拨款收入</t>
  </si>
  <si>
    <t xml:space="preserve"> 一、一般公共服务支出</t>
  </si>
  <si>
    <t>二、政府性基金预算拨款收入</t>
  </si>
  <si>
    <t xml:space="preserve"> 二、外交支出</t>
  </si>
  <si>
    <t>三、国有资本经营预算拨款收入</t>
  </si>
  <si>
    <t xml:space="preserve"> 三、国防支出</t>
  </si>
  <si>
    <t>四、财政专户管理资金收入</t>
  </si>
  <si>
    <t xml:space="preserve"> 四、公共安全支出</t>
  </si>
  <si>
    <t>五、单位资金</t>
  </si>
  <si>
    <t xml:space="preserve"> 五、教育支出</t>
  </si>
  <si>
    <t>1、事业收入</t>
  </si>
  <si>
    <t xml:space="preserve"> 六、科学技术支出 </t>
  </si>
  <si>
    <t>2、事业单位经营收入</t>
  </si>
  <si>
    <t xml:space="preserve"> 七、文化旅游体育与传媒支出</t>
  </si>
  <si>
    <t>3、上级补助收入</t>
  </si>
  <si>
    <t xml:space="preserve"> 八、社会保障和就业支出</t>
  </si>
  <si>
    <t>4、附属单位上缴收入</t>
  </si>
  <si>
    <t xml:space="preserve"> 九、卫生健康支出</t>
  </si>
  <si>
    <t>5、其他收入</t>
  </si>
  <si>
    <t xml:space="preserve"> 十、节能环保支出</t>
  </si>
  <si>
    <t xml:space="preserve"> 十一、城乡社区支出</t>
  </si>
  <si>
    <t xml:space="preserve"> 十二、农林水支出</t>
  </si>
  <si>
    <t xml:space="preserve"> 十三、交通运输支出</t>
  </si>
  <si>
    <t xml:space="preserve"> 十四、资源勘探工业信息等支出</t>
  </si>
  <si>
    <t xml:space="preserve"> 十五、商业服务业等支出</t>
  </si>
  <si>
    <t xml:space="preserve"> 十六、金融支出</t>
  </si>
  <si>
    <t xml:space="preserve"> 十七、援助其他地区支出</t>
  </si>
  <si>
    <t xml:space="preserve"> 十八、自然资源海洋气象等支出</t>
  </si>
  <si>
    <t xml:space="preserve"> 十九、住房保障支出</t>
  </si>
  <si>
    <t xml:space="preserve"> 二十、粮油物资储备支出</t>
  </si>
  <si>
    <t xml:space="preserve"> 二十一、国有资本经营预算支出</t>
  </si>
  <si>
    <t xml:space="preserve"> 二十二、灾害防治及应急管理支出</t>
  </si>
  <si>
    <t xml:space="preserve"> 二十三、预备费</t>
  </si>
  <si>
    <t xml:space="preserve"> 二十四、其他支出</t>
  </si>
  <si>
    <t xml:space="preserve"> 二十五、转移性支出</t>
  </si>
  <si>
    <t xml:space="preserve"> 二十六、债务付息支出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</si>
  <si>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</si>
  <si>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</si>
  <si>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</si>
  <si>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</si>
  <si>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</si>
  <si>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</si>
  <si>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</si>
  <si>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</si>
  <si>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 出  总  计</t>
  </si>
  <si>
    <t>预算01-2表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</si>
  <si>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</si>
  <si>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</si>
  <si>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</si>
  <si>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</si>
  <si>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</si>
  <si>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</si>
  <si>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</si>
  <si>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</si>
  <si>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</si>
  <si>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</si>
  <si>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使用非财政拨款结余</t>
  </si>
  <si>
    <t>事业收入</t>
  </si>
  <si>
    <t>事业单位经营收入</t>
  </si>
  <si>
    <t>上级补助收入</t>
  </si>
  <si>
    <t>附属单位上缴收入</t>
  </si>
  <si>
    <t>其他收入</t>
  </si>
  <si>
    <t>253</t>
  </si>
  <si>
    <t>中国共产党宜良县纪律检查委员会</t>
  </si>
  <si>
    <t>253001</t>
  </si>
  <si>
    <t>预算01-3表</t>
  </si>
  <si>
    <t>科目编码</t>
  </si>
  <si>
    <t>科目名称</t>
  </si>
  <si>
    <t>财政专户管理的支出</t>
  </si>
  <si>
    <t>基本支出</t>
  </si>
  <si>
    <t>项目支出</t>
  </si>
  <si>
    <t>事业支出</t>
  </si>
  <si>
    <t>事业单位经营支出</t>
  </si>
  <si>
    <t>上级补助支出</t>
  </si>
  <si>
    <t>附属单位补助支出</t>
  </si>
  <si>
    <t>其他支出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</si>
  <si>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</si>
  <si>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</si>
  <si>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</si>
  <si>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</si>
  <si>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</si>
  <si>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</si>
  <si>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</si>
  <si>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</si>
  <si>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</si>
  <si>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</si>
  <si>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</si>
  <si>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</si>
  <si>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</si>
  <si>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</si>
  <si>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</si>
  <si>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201</t>
  </si>
  <si>
    <t>一般公共服务支出</t>
  </si>
  <si>
    <t>20111</t>
  </si>
  <si>
    <t>纪检监察事务</t>
  </si>
  <si>
    <t>2011101</t>
  </si>
  <si>
    <t>行政运行</t>
  </si>
  <si>
    <t>2011150</t>
  </si>
  <si>
    <t>事业运行</t>
  </si>
  <si>
    <t>208</t>
  </si>
  <si>
    <t>社会保障和就业支出</t>
  </si>
  <si>
    <t>20805</t>
  </si>
  <si>
    <t>行政事业单位养老支出</t>
  </si>
  <si>
    <t>2080501</t>
  </si>
  <si>
    <t>行政单位离退休</t>
  </si>
  <si>
    <t>2080505</t>
  </si>
  <si>
    <t>机关事业单位基本养老保险缴费支出</t>
  </si>
  <si>
    <t>2080506</t>
  </si>
  <si>
    <t>机关事业单位职业年金缴费支出</t>
  </si>
  <si>
    <t>20808</t>
  </si>
  <si>
    <t>抚恤</t>
  </si>
  <si>
    <t>2080801</t>
  </si>
  <si>
    <t>死亡抚恤</t>
  </si>
  <si>
    <t>210</t>
  </si>
  <si>
    <t>卫生健康支出</t>
  </si>
  <si>
    <t>21011</t>
  </si>
  <si>
    <t>行政事业单位医疗</t>
  </si>
  <si>
    <t>2101101</t>
  </si>
  <si>
    <t>行政单位医疗</t>
  </si>
  <si>
    <t>2101102</t>
  </si>
  <si>
    <t>事业单位医疗</t>
  </si>
  <si>
    <t>2101103</t>
  </si>
  <si>
    <t>公务员医疗补助</t>
  </si>
  <si>
    <t>2101199</t>
  </si>
  <si>
    <t>其他行政事业单位医疗支出</t>
  </si>
  <si>
    <t>221</t>
  </si>
  <si>
    <t>住房保障支出</t>
  </si>
  <si>
    <t>22102</t>
  </si>
  <si>
    <t>住房改革支出</t>
  </si>
  <si>
    <t>2210201</t>
  </si>
  <si>
    <t>住房公积金</t>
  </si>
  <si>
    <t>预算02-1表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</si>
  <si>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</si>
  <si>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</si>
  <si>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</si>
  <si>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</si>
  <si>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</si>
  <si>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</si>
  <si>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</si>
  <si>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</si>
  <si>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</si>
  <si>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</si>
  <si>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</si>
  <si>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</si>
  <si>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</si>
  <si>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</si>
  <si>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</si>
  <si>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</si>
  <si>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</si>
  <si>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</si>
  <si>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</si>
  <si>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</si>
  <si>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</si>
  <si>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</si>
  <si>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</si>
  <si>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</si>
  <si>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</si>
  <si>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</si>
  <si>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（二十一）国有资本经营预算支出</t>
  </si>
  <si>
    <t>（二十二）灾害防治及应急管理支出</t>
  </si>
  <si>
    <t>（二十三）预备费</t>
  </si>
  <si>
    <t>（二十四）其他支出</t>
  </si>
  <si>
    <t>（二十五）转移性支出</t>
  </si>
  <si>
    <t>（二十六）债务付息支出</t>
  </si>
  <si>
    <t>二、年终结转结余</t>
  </si>
  <si>
    <t>预算02-2表</t>
  </si>
  <si>
    <t>部门预算支出功能分类科目</t>
  </si>
  <si>
    <t>人员经费</t>
  </si>
  <si>
    <t>公用经费</t>
  </si>
  <si>
    <t>合  计</t>
  </si>
  <si>
    <t>预算03表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</si>
  <si>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</si>
  <si>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</si>
  <si>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</si>
  <si>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</si>
  <si>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</si>
  <si>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</si>
  <si>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备注：中国共产党宜良县纪律检查委员会部门2025年一般公共预算财政拨款“三公”经费预算合计79,120.00元，较上年增加24,320.00元，增长44.38%，具体变动情况如下：
（一）因公出国（境）费
中国共产党宜良县纪律检查委员会部门2025年因公出国（境）费预算为0元，较上年增加0元，增长0%，共计安排因公出国（境）团组0个，因公出国（境）0人次。
与上年相比，无增减变化。
（二）公务接待费
中国共产党宜良县纪律检查委员会部门2025年公务接待费预算为5,120.00元，较上年增加320.00元，增长 6.67%，国内公务接待批次为8次，共计接待52人次。
增加的主要原因：部门事业编制人员较2023年末增加一人，公务接待费预算相应增加。
（三）公务用车购置及运行维护费
中国共产党宜良县纪律检查委员会部门2025年公务用车购置及运行维护费为74,000.00元，较上年增加24,000.00元，增长48%。其中：公务用车购置费0元，较上年增加0元，增长0%；公务用车运行维护费74,000.00元，较上年增加24,000.00元，增长48%。共计购置公务用车0辆，年末公务用车保有量为6辆。
增加的主要原因：车辆已使用多年，车况不良，所需维修费用增加。</t>
  </si>
  <si>
    <t>预算04表</t>
  </si>
  <si>
    <t>主管部门</t>
  </si>
  <si>
    <t>单位名称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</si>
  <si>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</si>
  <si>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</si>
  <si>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</si>
  <si>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</si>
  <si>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</si>
  <si>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</si>
  <si>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</si>
  <si>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</si>
  <si>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</si>
  <si>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</si>
  <si>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已提前安排</t>
  </si>
  <si>
    <t>抵扣上年垫付资金</t>
  </si>
  <si>
    <t>本次下达</t>
  </si>
  <si>
    <t>另文下达</t>
  </si>
  <si>
    <t>事业单位
经营收入</t>
  </si>
  <si>
    <t>已预拨</t>
  </si>
  <si>
    <t>530125210000000001390</t>
  </si>
  <si>
    <t>行政公务交通补贴</t>
  </si>
  <si>
    <t>30239</t>
  </si>
  <si>
    <t>其他交通费用</t>
  </si>
  <si>
    <t>530125210000000001392</t>
  </si>
  <si>
    <t>一般公用经费</t>
  </si>
  <si>
    <t>30201</t>
  </si>
  <si>
    <t>办公费</t>
  </si>
  <si>
    <t>30205</t>
  </si>
  <si>
    <t>水费</t>
  </si>
  <si>
    <t>30206</t>
  </si>
  <si>
    <t>电费</t>
  </si>
  <si>
    <t>30207</t>
  </si>
  <si>
    <t>邮电费</t>
  </si>
  <si>
    <t>30209</t>
  </si>
  <si>
    <t>物业管理费</t>
  </si>
  <si>
    <t>30211</t>
  </si>
  <si>
    <t>差旅费</t>
  </si>
  <si>
    <t>30215</t>
  </si>
  <si>
    <t>会议费</t>
  </si>
  <si>
    <t>30216</t>
  </si>
  <si>
    <t>培训费</t>
  </si>
  <si>
    <t>30226</t>
  </si>
  <si>
    <t>劳务费</t>
  </si>
  <si>
    <t>30227</t>
  </si>
  <si>
    <t>委托业务费</t>
  </si>
  <si>
    <t>30229</t>
  </si>
  <si>
    <t>福利费</t>
  </si>
  <si>
    <t>530125210000000001526</t>
  </si>
  <si>
    <t>行政人员支出工资</t>
  </si>
  <si>
    <t>30101</t>
  </si>
  <si>
    <t>基本工资</t>
  </si>
  <si>
    <t>30102</t>
  </si>
  <si>
    <t>津贴补贴</t>
  </si>
  <si>
    <t>30103</t>
  </si>
  <si>
    <t>奖金</t>
  </si>
  <si>
    <t>530125210000000001678</t>
  </si>
  <si>
    <t>30113</t>
  </si>
  <si>
    <t>530125210000000002016</t>
  </si>
  <si>
    <t>30217</t>
  </si>
  <si>
    <t>530125210000000002017</t>
  </si>
  <si>
    <t>工会经费</t>
  </si>
  <si>
    <t>30228</t>
  </si>
  <si>
    <t>530125210000000002044</t>
  </si>
  <si>
    <t>社会保障缴费</t>
  </si>
  <si>
    <t>30108</t>
  </si>
  <si>
    <t>机关事业单位基本养老保险缴费</t>
  </si>
  <si>
    <t>30109</t>
  </si>
  <si>
    <t>职业年金缴费</t>
  </si>
  <si>
    <t>30110</t>
  </si>
  <si>
    <t>职工基本医疗保险缴费</t>
  </si>
  <si>
    <t>30111</t>
  </si>
  <si>
    <t>公务员医疗补助缴费</t>
  </si>
  <si>
    <t>30112</t>
  </si>
  <si>
    <t>其他社会保障缴费</t>
  </si>
  <si>
    <t>530125221100000429471</t>
  </si>
  <si>
    <t>公车购置及运维费</t>
  </si>
  <si>
    <t>30231</t>
  </si>
  <si>
    <t>公务用车运行维护费</t>
  </si>
  <si>
    <t>530125221100000429511</t>
  </si>
  <si>
    <t>事业人员支出工资</t>
  </si>
  <si>
    <t>30107</t>
  </si>
  <si>
    <t>绩效工资</t>
  </si>
  <si>
    <t>530125231100001352368</t>
  </si>
  <si>
    <t>离退休人员支出</t>
  </si>
  <si>
    <t>30305</t>
  </si>
  <si>
    <t>生活补助</t>
  </si>
  <si>
    <t>530125231100001432075</t>
  </si>
  <si>
    <t>行政人员绩效奖励</t>
  </si>
  <si>
    <t>530125231100001432078</t>
  </si>
  <si>
    <t>特殊公用经费</t>
  </si>
  <si>
    <t>530125251100003781280</t>
  </si>
  <si>
    <t>其他财政补助人员生活补助</t>
  </si>
  <si>
    <t>30304</t>
  </si>
  <si>
    <t>抚恤金</t>
  </si>
  <si>
    <t>预算05-1表</t>
  </si>
  <si>
    <t>项目分类</t>
  </si>
  <si>
    <t>项目单位</t>
  </si>
  <si>
    <t>经济科目编码</t>
  </si>
  <si>
    <t>经济科目名称</t>
  </si>
  <si>
    <t>本年拨款</t>
  </si>
  <si>
    <t>其中：本次下达</t>
  </si>
  <si>
    <t>备注：2025年我单位无此预算项目，本表为空。</t>
  </si>
  <si>
    <t>预算05-2表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</si>
  <si>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</si>
  <si>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</si>
  <si>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</si>
  <si>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</si>
  <si>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</si>
  <si>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</si>
  <si>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</si>
  <si>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</si>
  <si>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</si>
  <si>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预算06表</t>
  </si>
  <si>
    <t>政府性基金预算支出预算表</t>
  </si>
  <si>
    <t>单位名称：昆明市发展和改革委员会</t>
  </si>
  <si>
    <t>政府性基金预算支出</t>
  </si>
  <si>
    <t>预算07表</t>
  </si>
  <si>
    <t>预算项目</t>
  </si>
  <si>
    <t>采购项目</t>
  </si>
  <si>
    <t>采购品目</t>
  </si>
  <si>
    <t>计量
单位</t>
  </si>
  <si>
    <t>数量</t>
  </si>
  <si>
    <t>面向中小企业预留资金</t>
  </si>
  <si>
    <t>政府性基金</t>
  </si>
  <si>
    <t>国有资本经营收益</t>
  </si>
  <si>
    <t>财政专户管理的收入</t>
  </si>
  <si>
    <t>单位自筹</t>
  </si>
  <si>
    <t>保密柜</t>
  </si>
  <si>
    <t>台</t>
  </si>
  <si>
    <t>保险柜</t>
  </si>
  <si>
    <t>会计凭证装订机</t>
  </si>
  <si>
    <t>其他会计机械</t>
  </si>
  <si>
    <t>铁皮柜</t>
  </si>
  <si>
    <t>文件柜</t>
  </si>
  <si>
    <t>组</t>
  </si>
  <si>
    <t>执法记录仪</t>
  </si>
  <si>
    <t>公务用车加油</t>
  </si>
  <si>
    <t>车辆加油、添加燃料服务</t>
  </si>
  <si>
    <t>元</t>
  </si>
  <si>
    <t>公务用车维修</t>
  </si>
  <si>
    <t>车辆维修和保养服务</t>
  </si>
  <si>
    <t>公务用车保险</t>
  </si>
  <si>
    <t>机动车保险服务</t>
  </si>
  <si>
    <t>辆</t>
  </si>
  <si>
    <t>备注：当面向中小企业预留资金大于合计时，面向中小企业预留资金为三年预计数。</t>
  </si>
  <si>
    <t>预算08表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</si>
  <si>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</si>
  <si>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</si>
  <si>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</si>
  <si>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</si>
  <si>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</si>
  <si>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</si>
  <si>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预算09-1表</t>
  </si>
  <si>
    <t>单位名称（项目）</t>
  </si>
  <si>
    <t>地区</t>
  </si>
  <si>
    <t>盘龙区</t>
  </si>
  <si>
    <t>五华区</t>
  </si>
  <si>
    <t>西山区</t>
  </si>
  <si>
    <t>官渡区</t>
  </si>
  <si>
    <t>呈贡区</t>
  </si>
  <si>
    <t>晋宁区</t>
  </si>
  <si>
    <t>东川区</t>
  </si>
  <si>
    <t>富民县</t>
  </si>
  <si>
    <t>宜良县</t>
  </si>
  <si>
    <t>石林县</t>
  </si>
  <si>
    <t>禄劝县</t>
  </si>
  <si>
    <t>寻甸县</t>
  </si>
  <si>
    <t>高新区</t>
  </si>
  <si>
    <t>滇池旅游度假区</t>
  </si>
  <si>
    <t>阳宗海管委会</t>
  </si>
  <si>
    <t>滇中新区</t>
  </si>
  <si>
    <t>安宁市</t>
  </si>
  <si>
    <t>经开区</t>
  </si>
  <si>
    <t>嵩明县</t>
  </si>
  <si>
    <t>磨憨经济合作区</t>
  </si>
  <si>
    <t>预算09-2表</t>
  </si>
  <si>
    <t xml:space="preserve">预算10表
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</si>
  <si>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</si>
  <si>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</si>
  <si>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</si>
  <si>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</si>
  <si>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</si>
  <si>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</si>
  <si>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</si>
  <si>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预算11表</t>
  </si>
  <si>
    <t>上级补助</t>
  </si>
  <si>
    <t>预算12表</t>
  </si>
  <si>
    <t>项目级次</t>
  </si>
  <si>
    <t/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</si>
</sst>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;\-#,##0.00;;@"/>
    <numFmt numFmtId="177" formatCode="hh:mm:ss"/>
    <numFmt numFmtId="178" formatCode="yyyy\-mm\-dd"/>
    <numFmt numFmtId="179" formatCode="yyyy\-mm\-dd\ hh:mm:ss"/>
    <numFmt numFmtId="180" formatCode="#,##0;\-#,##0;;@"/>
  </numFmts>
  <fonts count="36">
    <font>
      <sz val="11"/>
      <color theme="1"/>
      <name val="宋体"/>
      <charset val="134"/>
      <scheme val="minor"/>
    </font>
    <font>
      <sz val="10"/>
      <color rgb="FF000000"/>
      <name val="宋体"/>
      <charset val="134"/>
    </font>
    <font>
      <sz val="9"/>
      <color rgb="FF000000"/>
      <name val="宋体"/>
      <charset val="134"/>
    </font>
    <font>
      <b/>
      <sz val="23"/>
      <color rgb="FF000000"/>
      <name val="宋体"/>
      <charset val="134"/>
    </font>
    <font>
      <sz val="11"/>
      <color rgb="FF000000"/>
      <name val="宋体"/>
      <charset val="134"/>
    </font>
    <font>
      <sz val="9"/>
      <color theme="1"/>
      <name val="宋体"/>
      <charset val="134"/>
    </font>
    <font>
      <sz val="10"/>
      <color rgb="FF000000"/>
      <name val="Arial"/>
      <charset val="134"/>
    </font>
    <font>
      <b/>
      <sz val="23.95"/>
      <color rgb="FF000000"/>
      <name val="宋体"/>
      <charset val="134"/>
    </font>
    <font>
      <b/>
      <sz val="22"/>
      <color rgb="FF000000"/>
      <name val="宋体"/>
      <charset val="134"/>
    </font>
    <font>
      <sz val="10"/>
      <color rgb="FFFFFFFF"/>
      <name val="宋体"/>
      <charset val="134"/>
    </font>
    <font>
      <b/>
      <sz val="21"/>
      <color rgb="FF000000"/>
      <name val="宋体"/>
      <charset val="134"/>
    </font>
    <font>
      <b/>
      <sz val="18"/>
      <color rgb="FF000000"/>
      <name val="宋体"/>
      <charset val="134"/>
    </font>
    <font>
      <sz val="10"/>
      <color theme="1"/>
      <name val="宋体"/>
      <charset val="134"/>
      <scheme val="minor"/>
    </font>
    <font>
      <sz val="9.75"/>
      <color rgb="FF000000"/>
      <name val="SimSun"/>
      <charset val="134"/>
    </font>
    <font>
      <b/>
      <sz val="9"/>
      <color rgb="FF000000"/>
      <name val="宋体"/>
      <charset val="134"/>
    </font>
    <font>
      <b/>
      <sz val="9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3" borderId="15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3" fillId="0" borderId="17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4" borderId="18" applyNumberFormat="0" applyAlignment="0" applyProtection="0">
      <alignment vertical="center"/>
    </xf>
    <xf numFmtId="0" fontId="25" fillId="5" borderId="19" applyNumberFormat="0" applyAlignment="0" applyProtection="0">
      <alignment vertical="center"/>
    </xf>
    <xf numFmtId="0" fontId="26" fillId="5" borderId="18" applyNumberFormat="0" applyAlignment="0" applyProtection="0">
      <alignment vertical="center"/>
    </xf>
    <xf numFmtId="0" fontId="27" fillId="6" borderId="20" applyNumberFormat="0" applyAlignment="0" applyProtection="0">
      <alignment vertical="center"/>
    </xf>
    <xf numFmtId="0" fontId="28" fillId="0" borderId="21" applyNumberFormat="0" applyFill="0" applyAlignment="0" applyProtection="0">
      <alignment vertical="center"/>
    </xf>
    <xf numFmtId="0" fontId="29" fillId="0" borderId="22" applyNumberFormat="0" applyFill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176" fontId="35" fillId="0" borderId="7">
      <alignment horizontal="right" vertical="center"/>
    </xf>
    <xf numFmtId="49" fontId="35" fillId="0" borderId="7">
      <alignment horizontal="left" vertical="center" wrapText="1"/>
    </xf>
    <xf numFmtId="176" fontId="35" fillId="0" borderId="7">
      <alignment horizontal="right" vertical="center"/>
    </xf>
    <xf numFmtId="177" fontId="35" fillId="0" borderId="7">
      <alignment horizontal="right" vertical="center"/>
    </xf>
    <xf numFmtId="178" fontId="35" fillId="0" borderId="7">
      <alignment horizontal="right" vertical="center"/>
    </xf>
    <xf numFmtId="179" fontId="35" fillId="0" borderId="7">
      <alignment horizontal="right" vertical="center"/>
    </xf>
    <xf numFmtId="10" fontId="35" fillId="0" borderId="7">
      <alignment horizontal="right" vertical="center"/>
    </xf>
    <xf numFmtId="180" fontId="35" fillId="0" borderId="7">
      <alignment horizontal="right" vertical="center"/>
    </xf>
  </cellStyleXfs>
  <cellXfs count="199">
    <xf numFmtId="0" fontId="0" fillId="0" borderId="0" xfId="0" applyFont="1" applyBorder="1"/>
    <xf numFmtId="49" fontId="1" fillId="0" borderId="0" xfId="0" applyNumberFormat="1" applyFont="1" applyBorder="1"/>
    <xf numFmtId="0" fontId="2" fillId="0" borderId="0" xfId="0" applyFont="1" applyBorder="1" applyAlignment="1" applyProtection="1">
      <alignment horizontal="right" vertical="center"/>
      <protection locked="0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Border="1" applyAlignment="1" applyProtection="1">
      <alignment horizontal="left" vertical="center"/>
      <protection locked="0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/>
    <xf numFmtId="0" fontId="2" fillId="0" borderId="0" xfId="0" applyFont="1" applyBorder="1" applyAlignment="1" applyProtection="1">
      <alignment horizontal="right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2" borderId="6" xfId="0" applyFont="1" applyFill="1" applyBorder="1" applyAlignment="1" applyProtection="1">
      <alignment horizontal="center" vertical="center" wrapText="1"/>
      <protection locked="0"/>
    </xf>
    <xf numFmtId="0" fontId="4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2" fillId="2" borderId="7" xfId="0" applyFont="1" applyFill="1" applyBorder="1" applyAlignment="1" applyProtection="1">
      <alignment horizontal="left" vertical="center" wrapText="1"/>
      <protection locked="0"/>
    </xf>
    <xf numFmtId="0" fontId="2" fillId="0" borderId="7" xfId="0" applyFont="1" applyBorder="1" applyAlignment="1" applyProtection="1">
      <alignment horizontal="left" vertical="center"/>
      <protection locked="0"/>
    </xf>
    <xf numFmtId="4" fontId="2" fillId="0" borderId="7" xfId="0" applyNumberFormat="1" applyFont="1" applyBorder="1" applyAlignment="1" applyProtection="1">
      <alignment horizontal="right" vertical="center" wrapText="1"/>
      <protection locked="0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left" vertical="center" wrapText="1"/>
      <protection locked="0"/>
    </xf>
    <xf numFmtId="0" fontId="2" fillId="0" borderId="4" xfId="0" applyFont="1" applyBorder="1" applyAlignment="1" applyProtection="1">
      <alignment horizontal="left" vertical="center" wrapText="1"/>
      <protection locked="0"/>
    </xf>
    <xf numFmtId="0" fontId="4" fillId="2" borderId="1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horizontal="left" vertical="center" wrapText="1"/>
    </xf>
    <xf numFmtId="4" fontId="2" fillId="0" borderId="7" xfId="0" applyNumberFormat="1" applyFont="1" applyBorder="1" applyAlignment="1">
      <alignment horizontal="right" vertical="center" wrapText="1"/>
    </xf>
    <xf numFmtId="0" fontId="2" fillId="0" borderId="7" xfId="0" applyFont="1" applyBorder="1" applyAlignment="1" applyProtection="1">
      <alignment horizontal="left" vertical="center" wrapText="1"/>
      <protection locked="0"/>
    </xf>
    <xf numFmtId="0" fontId="1" fillId="0" borderId="2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>
      <alignment horizontal="left" vertical="center"/>
    </xf>
    <xf numFmtId="0" fontId="2" fillId="2" borderId="4" xfId="0" applyFont="1" applyFill="1" applyBorder="1" applyAlignment="1">
      <alignment horizontal="left" vertical="center"/>
    </xf>
    <xf numFmtId="0" fontId="1" fillId="0" borderId="7" xfId="0" applyFont="1" applyBorder="1" applyAlignment="1" applyProtection="1">
      <alignment horizontal="center" vertical="center"/>
      <protection locked="0"/>
    </xf>
    <xf numFmtId="4" fontId="5" fillId="0" borderId="7" xfId="51" applyNumberFormat="1" applyFont="1" applyBorder="1">
      <alignment horizontal="right" vertical="center"/>
    </xf>
    <xf numFmtId="0" fontId="2" fillId="2" borderId="0" xfId="0" applyFont="1" applyFill="1" applyBorder="1" applyAlignment="1" applyProtection="1">
      <alignment horizontal="right" vertical="top" wrapText="1"/>
      <protection locked="0"/>
    </xf>
    <xf numFmtId="0" fontId="6" fillId="0" borderId="0" xfId="0" applyFont="1" applyBorder="1" applyAlignment="1" applyProtection="1">
      <alignment vertical="top"/>
      <protection locked="0"/>
    </xf>
    <xf numFmtId="0" fontId="6" fillId="0" borderId="0" xfId="0" applyFont="1" applyBorder="1" applyAlignment="1">
      <alignment vertical="top"/>
    </xf>
    <xf numFmtId="0" fontId="7" fillId="2" borderId="0" xfId="0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Border="1" applyProtection="1">
      <protection locked="0"/>
    </xf>
    <xf numFmtId="0" fontId="6" fillId="0" borderId="0" xfId="0" applyFont="1" applyBorder="1"/>
    <xf numFmtId="0" fontId="2" fillId="2" borderId="0" xfId="0" applyFont="1" applyFill="1" applyBorder="1" applyAlignment="1" applyProtection="1">
      <alignment horizontal="left" vertical="center" wrapText="1"/>
      <protection locked="0"/>
    </xf>
    <xf numFmtId="0" fontId="1" fillId="2" borderId="0" xfId="0" applyFont="1" applyFill="1" applyBorder="1" applyAlignment="1" applyProtection="1">
      <alignment horizontal="right" vertical="center"/>
      <protection locked="0"/>
    </xf>
    <xf numFmtId="0" fontId="1" fillId="2" borderId="0" xfId="0" applyFont="1" applyFill="1" applyBorder="1" applyAlignment="1" applyProtection="1">
      <alignment horizontal="right" vertical="center" wrapText="1"/>
      <protection locked="0"/>
    </xf>
    <xf numFmtId="0" fontId="1" fillId="0" borderId="7" xfId="0" applyFont="1" applyBorder="1" applyAlignment="1" applyProtection="1">
      <alignment horizontal="center" vertical="center" wrapText="1"/>
      <protection locked="0"/>
    </xf>
    <xf numFmtId="0" fontId="1" fillId="2" borderId="7" xfId="0" applyFont="1" applyFill="1" applyBorder="1" applyAlignment="1" applyProtection="1">
      <alignment horizontal="center" vertical="center"/>
      <protection locked="0"/>
    </xf>
    <xf numFmtId="0" fontId="1" fillId="2" borderId="7" xfId="0" applyFont="1" applyFill="1" applyBorder="1" applyAlignment="1" applyProtection="1">
      <alignment horizontal="center" vertical="center" wrapText="1"/>
      <protection locked="0"/>
    </xf>
    <xf numFmtId="0" fontId="1" fillId="2" borderId="7" xfId="0" applyFont="1" applyFill="1" applyBorder="1" applyAlignment="1" applyProtection="1">
      <alignment horizontal="right" vertical="center"/>
      <protection locked="0"/>
    </xf>
    <xf numFmtId="0" fontId="1" fillId="2" borderId="7" xfId="0" applyFont="1" applyFill="1" applyBorder="1" applyAlignment="1" applyProtection="1">
      <alignment horizontal="right" vertical="center" wrapText="1"/>
      <protection locked="0"/>
    </xf>
    <xf numFmtId="0" fontId="2" fillId="2" borderId="7" xfId="0" applyFont="1" applyFill="1" applyBorder="1" applyAlignment="1">
      <alignment horizontal="center" vertical="center" wrapText="1"/>
    </xf>
    <xf numFmtId="0" fontId="2" fillId="0" borderId="7" xfId="0" applyFont="1" applyBorder="1" applyAlignment="1" applyProtection="1">
      <alignment horizontal="center" vertical="center" wrapText="1"/>
      <protection locked="0"/>
    </xf>
    <xf numFmtId="0" fontId="2" fillId="0" borderId="7" xfId="0" applyFont="1" applyBorder="1" applyAlignment="1">
      <alignment horizontal="center" vertical="center" wrapText="1"/>
    </xf>
    <xf numFmtId="0" fontId="2" fillId="2" borderId="7" xfId="0" applyFont="1" applyFill="1" applyBorder="1" applyAlignment="1" applyProtection="1">
      <alignment horizontal="center" vertical="center" wrapText="1"/>
      <protection locked="0"/>
    </xf>
    <xf numFmtId="0" fontId="2" fillId="2" borderId="7" xfId="0" applyFont="1" applyFill="1" applyBorder="1" applyAlignment="1">
      <alignment horizontal="left" vertical="center" wrapText="1"/>
    </xf>
    <xf numFmtId="3" fontId="2" fillId="2" borderId="7" xfId="0" applyNumberFormat="1" applyFont="1" applyFill="1" applyBorder="1" applyAlignment="1" applyProtection="1">
      <alignment horizontal="right" vertical="center"/>
      <protection locked="0"/>
    </xf>
    <xf numFmtId="4" fontId="2" fillId="0" borderId="7" xfId="0" applyNumberFormat="1" applyFont="1" applyBorder="1" applyAlignment="1" applyProtection="1">
      <alignment horizontal="right" vertical="center"/>
      <protection locked="0"/>
    </xf>
    <xf numFmtId="0" fontId="2" fillId="0" borderId="7" xfId="0" applyFont="1" applyBorder="1" applyAlignment="1">
      <alignment horizontal="center" vertical="center"/>
    </xf>
    <xf numFmtId="0" fontId="2" fillId="0" borderId="7" xfId="0" applyFont="1" applyBorder="1" applyAlignment="1" applyProtection="1">
      <alignment horizontal="left"/>
      <protection locked="0"/>
    </xf>
    <xf numFmtId="0" fontId="2" fillId="0" borderId="7" xfId="0" applyFont="1" applyBorder="1" applyAlignment="1">
      <alignment horizontal="left"/>
    </xf>
    <xf numFmtId="0" fontId="2" fillId="2" borderId="7" xfId="0" applyFont="1" applyFill="1" applyBorder="1" applyAlignment="1">
      <alignment horizontal="right" vertical="center"/>
    </xf>
    <xf numFmtId="0" fontId="2" fillId="2" borderId="0" xfId="0" applyFont="1" applyFill="1" applyBorder="1" applyAlignment="1" applyProtection="1">
      <alignment horizontal="right" vertical="center" wrapText="1"/>
      <protection locked="0"/>
    </xf>
    <xf numFmtId="0" fontId="8" fillId="0" borderId="0" xfId="0" applyFont="1" applyBorder="1" applyAlignment="1">
      <alignment horizontal="center" vertical="center"/>
    </xf>
    <xf numFmtId="0" fontId="3" fillId="0" borderId="0" xfId="0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>
      <alignment horizontal="center" vertical="center" wrapText="1"/>
    </xf>
    <xf numFmtId="0" fontId="4" fillId="0" borderId="7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>
      <alignment vertical="center" wrapText="1"/>
    </xf>
    <xf numFmtId="0" fontId="2" fillId="2" borderId="7" xfId="0" applyFont="1" applyFill="1" applyBorder="1" applyAlignment="1" applyProtection="1">
      <alignment horizontal="center" vertical="center"/>
      <protection locked="0"/>
    </xf>
    <xf numFmtId="0" fontId="1" fillId="0" borderId="0" xfId="0" applyFont="1" applyBorder="1" applyAlignment="1">
      <alignment horizontal="right" vertical="center"/>
    </xf>
    <xf numFmtId="0" fontId="8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horizontal="right" wrapText="1"/>
    </xf>
    <xf numFmtId="0" fontId="1" fillId="0" borderId="0" xfId="0" applyFont="1" applyBorder="1" applyAlignment="1">
      <alignment wrapText="1"/>
    </xf>
    <xf numFmtId="0" fontId="4" fillId="0" borderId="8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176" fontId="5" fillId="0" borderId="7" xfId="0" applyNumberFormat="1" applyFont="1" applyBorder="1" applyAlignment="1">
      <alignment horizontal="right" vertical="center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 applyProtection="1">
      <alignment horizontal="center" vertical="center"/>
      <protection locked="0"/>
    </xf>
    <xf numFmtId="0" fontId="1" fillId="0" borderId="6" xfId="0" applyFont="1" applyBorder="1" applyAlignment="1" applyProtection="1">
      <alignment horizontal="center" vertical="center"/>
      <protection locked="0"/>
    </xf>
    <xf numFmtId="0" fontId="1" fillId="0" borderId="0" xfId="0" applyFont="1" applyBorder="1" applyProtection="1">
      <protection locked="0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Border="1" applyProtection="1">
      <protection locked="0"/>
    </xf>
    <xf numFmtId="0" fontId="4" fillId="0" borderId="9" xfId="0" applyFont="1" applyBorder="1" applyAlignment="1" applyProtection="1">
      <alignment horizontal="center" vertical="center"/>
      <protection locked="0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 applyProtection="1">
      <alignment horizontal="center" vertical="center"/>
      <protection locked="0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 applyProtection="1">
      <alignment horizontal="center" vertical="center"/>
      <protection locked="0"/>
    </xf>
    <xf numFmtId="0" fontId="4" fillId="0" borderId="1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11" xfId="0" applyFont="1" applyBorder="1" applyAlignment="1" applyProtection="1">
      <alignment horizontal="left" vertical="center"/>
      <protection locked="0"/>
    </xf>
    <xf numFmtId="0" fontId="2" fillId="0" borderId="11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 applyProtection="1">
      <alignment horizontal="left" vertical="center"/>
      <protection locked="0"/>
    </xf>
    <xf numFmtId="0" fontId="2" fillId="0" borderId="13" xfId="0" applyFont="1" applyBorder="1" applyAlignment="1">
      <alignment horizontal="left" vertical="center"/>
    </xf>
    <xf numFmtId="0" fontId="2" fillId="0" borderId="0" xfId="0" applyFont="1" applyBorder="1" applyAlignment="1" applyProtection="1">
      <alignment vertical="top" wrapText="1"/>
      <protection locked="0"/>
    </xf>
    <xf numFmtId="0" fontId="3" fillId="0" borderId="0" xfId="0" applyFont="1" applyBorder="1" applyAlignment="1" applyProtection="1">
      <alignment horizontal="center" vertical="center" wrapText="1"/>
      <protection locked="0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4" fillId="0" borderId="10" xfId="0" applyFont="1" applyBorder="1" applyAlignment="1" applyProtection="1">
      <alignment horizontal="center" vertical="center" wrapText="1"/>
      <protection locked="0"/>
    </xf>
    <xf numFmtId="0" fontId="4" fillId="0" borderId="13" xfId="0" applyFont="1" applyBorder="1" applyAlignment="1">
      <alignment horizontal="center" vertical="center" wrapText="1"/>
    </xf>
    <xf numFmtId="0" fontId="4" fillId="0" borderId="11" xfId="0" applyFont="1" applyBorder="1" applyAlignment="1" applyProtection="1">
      <alignment horizontal="center" vertical="center" wrapText="1"/>
      <protection locked="0"/>
    </xf>
    <xf numFmtId="0" fontId="2" fillId="2" borderId="11" xfId="0" applyFont="1" applyFill="1" applyBorder="1" applyAlignment="1">
      <alignment horizontal="left" vertical="center"/>
    </xf>
    <xf numFmtId="0" fontId="2" fillId="0" borderId="0" xfId="0" applyFont="1" applyBorder="1" applyAlignment="1" applyProtection="1">
      <alignment horizontal="right" vertical="center" wrapText="1"/>
      <protection locked="0"/>
    </xf>
    <xf numFmtId="0" fontId="2" fillId="0" borderId="0" xfId="0" applyFont="1" applyBorder="1" applyAlignment="1" applyProtection="1">
      <alignment horizontal="right" wrapText="1"/>
      <protection locked="0"/>
    </xf>
    <xf numFmtId="0" fontId="4" fillId="0" borderId="13" xfId="0" applyFont="1" applyBorder="1" applyAlignment="1" applyProtection="1">
      <alignment horizontal="center" vertical="center"/>
      <protection locked="0"/>
    </xf>
    <xf numFmtId="0" fontId="4" fillId="0" borderId="13" xfId="0" applyFont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>
      <alignment horizontal="left" vertical="center"/>
    </xf>
    <xf numFmtId="180" fontId="5" fillId="0" borderId="7" xfId="56" applyNumberFormat="1" applyFont="1" applyBorder="1" applyAlignment="1">
      <alignment horizontal="center" vertical="center"/>
    </xf>
    <xf numFmtId="180" fontId="5" fillId="0" borderId="7" xfId="0" applyNumberFormat="1" applyFont="1" applyBorder="1" applyAlignment="1">
      <alignment horizontal="center" vertical="center"/>
    </xf>
    <xf numFmtId="3" fontId="2" fillId="0" borderId="11" xfId="0" applyNumberFormat="1" applyFont="1" applyBorder="1" applyAlignment="1">
      <alignment horizontal="right" vertical="center"/>
    </xf>
    <xf numFmtId="0" fontId="2" fillId="2" borderId="11" xfId="0" applyFont="1" applyFill="1" applyBorder="1" applyAlignment="1">
      <alignment horizontal="right" vertical="center"/>
    </xf>
    <xf numFmtId="0" fontId="2" fillId="2" borderId="0" xfId="0" applyFont="1" applyFill="1" applyBorder="1" applyAlignment="1">
      <alignment horizontal="left" vertical="center"/>
    </xf>
    <xf numFmtId="176" fontId="5" fillId="0" borderId="0" xfId="0" applyNumberFormat="1" applyFont="1" applyBorder="1" applyAlignment="1">
      <alignment horizontal="left" vertical="center"/>
    </xf>
    <xf numFmtId="0" fontId="2" fillId="0" borderId="0" xfId="0" applyFont="1" applyBorder="1" applyAlignment="1">
      <alignment horizontal="right"/>
    </xf>
    <xf numFmtId="0" fontId="9" fillId="0" borderId="0" xfId="0" applyFont="1" applyBorder="1" applyAlignment="1" applyProtection="1">
      <alignment horizontal="right"/>
      <protection locked="0"/>
    </xf>
    <xf numFmtId="49" fontId="9" fillId="0" borderId="0" xfId="0" applyNumberFormat="1" applyFont="1" applyBorder="1" applyProtection="1">
      <protection locked="0"/>
    </xf>
    <xf numFmtId="0" fontId="1" fillId="0" borderId="0" xfId="0" applyFont="1" applyBorder="1" applyAlignment="1">
      <alignment horizontal="right"/>
    </xf>
    <xf numFmtId="0" fontId="10" fillId="0" borderId="0" xfId="0" applyFont="1" applyBorder="1" applyAlignment="1" applyProtection="1">
      <alignment horizontal="center" vertical="center" wrapText="1"/>
      <protection locked="0"/>
    </xf>
    <xf numFmtId="0" fontId="10" fillId="0" borderId="0" xfId="0" applyFont="1" applyBorder="1" applyAlignment="1" applyProtection="1">
      <alignment horizontal="center" vertical="center"/>
      <protection locked="0"/>
    </xf>
    <xf numFmtId="0" fontId="10" fillId="0" borderId="0" xfId="0" applyFont="1" applyBorder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/>
      <protection locked="0"/>
    </xf>
    <xf numFmtId="49" fontId="4" fillId="0" borderId="1" xfId="0" applyNumberFormat="1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 applyProtection="1">
      <alignment horizontal="center" vertical="center"/>
      <protection locked="0"/>
    </xf>
    <xf numFmtId="49" fontId="4" fillId="0" borderId="5" xfId="0" applyNumberFormat="1" applyFont="1" applyBorder="1" applyAlignment="1" applyProtection="1">
      <alignment horizontal="center" vertical="center" wrapText="1"/>
      <protection locked="0"/>
    </xf>
    <xf numFmtId="49" fontId="4" fillId="0" borderId="7" xfId="0" applyNumberFormat="1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>
      <alignment horizontal="center" vertical="center"/>
    </xf>
    <xf numFmtId="0" fontId="1" fillId="0" borderId="3" xfId="0" applyFont="1" applyBorder="1" applyAlignment="1" applyProtection="1">
      <alignment horizontal="center" vertical="center"/>
      <protection locked="0"/>
    </xf>
    <xf numFmtId="0" fontId="1" fillId="0" borderId="4" xfId="0" applyFont="1" applyBorder="1" applyAlignment="1" applyProtection="1">
      <alignment horizontal="center" vertical="center"/>
      <protection locked="0"/>
    </xf>
    <xf numFmtId="0" fontId="1" fillId="0" borderId="7" xfId="0" applyFont="1" applyBorder="1" applyAlignment="1">
      <alignment horizontal="center" vertical="center" wrapText="1"/>
    </xf>
    <xf numFmtId="0" fontId="1" fillId="0" borderId="0" xfId="0" applyFont="1" applyBorder="1" applyAlignment="1">
      <alignment vertical="top"/>
    </xf>
    <xf numFmtId="0" fontId="1" fillId="0" borderId="8" xfId="0" applyFont="1" applyBorder="1" applyAlignment="1" applyProtection="1">
      <alignment horizontal="center" vertical="center" wrapText="1"/>
      <protection locked="0"/>
    </xf>
    <xf numFmtId="0" fontId="2" fillId="0" borderId="14" xfId="0" applyFont="1" applyBorder="1" applyAlignment="1">
      <alignment horizontal="left" vertical="center"/>
    </xf>
    <xf numFmtId="0" fontId="0" fillId="0" borderId="0" xfId="0" applyFont="1" applyBorder="1" applyAlignment="1">
      <alignment horizontal="left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2" xfId="0" applyFont="1" applyBorder="1" applyAlignment="1" applyProtection="1">
      <alignment horizontal="center" vertical="center" wrapText="1"/>
      <protection locked="0"/>
    </xf>
    <xf numFmtId="0" fontId="4" fillId="0" borderId="11" xfId="0" applyFont="1" applyBorder="1" applyAlignment="1">
      <alignment horizontal="center" vertical="center"/>
    </xf>
    <xf numFmtId="0" fontId="2" fillId="0" borderId="0" xfId="0" applyFont="1" applyBorder="1" applyAlignment="1">
      <alignment horizontal="right" vertical="center"/>
    </xf>
    <xf numFmtId="0" fontId="1" fillId="0" borderId="0" xfId="0" applyFont="1" applyBorder="1" applyAlignment="1" applyProtection="1">
      <alignment vertical="top"/>
      <protection locked="0"/>
    </xf>
    <xf numFmtId="49" fontId="1" fillId="0" borderId="0" xfId="0" applyNumberFormat="1" applyFont="1" applyBorder="1" applyProtection="1">
      <protection locked="0"/>
    </xf>
    <xf numFmtId="0" fontId="4" fillId="0" borderId="0" xfId="0" applyFont="1" applyBorder="1" applyAlignment="1" applyProtection="1">
      <alignment horizontal="left" vertical="center"/>
      <protection locked="0"/>
    </xf>
    <xf numFmtId="0" fontId="4" fillId="0" borderId="6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>
      <alignment horizontal="left" vertical="center"/>
    </xf>
    <xf numFmtId="0" fontId="4" fillId="0" borderId="2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 wrapText="1"/>
      <protection locked="0"/>
    </xf>
    <xf numFmtId="0" fontId="4" fillId="0" borderId="7" xfId="0" applyFont="1" applyBorder="1" applyAlignment="1" applyProtection="1">
      <alignment horizontal="center" vertical="center" wrapText="1"/>
      <protection locked="0"/>
    </xf>
    <xf numFmtId="49" fontId="5" fillId="0" borderId="7" xfId="50" applyNumberFormat="1" applyFont="1" applyBorder="1">
      <alignment horizontal="left" vertical="center" wrapText="1"/>
    </xf>
    <xf numFmtId="0" fontId="4" fillId="0" borderId="4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left" vertical="center"/>
      <protection locked="0"/>
    </xf>
    <xf numFmtId="0" fontId="2" fillId="0" borderId="4" xfId="0" applyFont="1" applyBorder="1" applyAlignment="1" applyProtection="1">
      <alignment horizontal="left" vertical="center"/>
      <protection locked="0"/>
    </xf>
    <xf numFmtId="0" fontId="2" fillId="0" borderId="0" xfId="0" applyFont="1" applyBorder="1" applyAlignment="1">
      <alignment horizontal="right" vertical="center" wrapText="1"/>
    </xf>
    <xf numFmtId="0" fontId="11" fillId="0" borderId="0" xfId="0" applyFont="1" applyBorder="1" applyAlignment="1">
      <alignment horizontal="center" vertical="center"/>
    </xf>
    <xf numFmtId="0" fontId="1" fillId="2" borderId="0" xfId="0" applyFont="1" applyFill="1" applyBorder="1" applyAlignment="1" applyProtection="1">
      <alignment horizontal="left" vertical="center" wrapText="1"/>
      <protection locked="0"/>
    </xf>
    <xf numFmtId="0" fontId="6" fillId="2" borderId="7" xfId="0" applyFont="1" applyFill="1" applyBorder="1" applyAlignment="1" applyProtection="1">
      <alignment vertical="top" wrapText="1"/>
      <protection locked="0"/>
    </xf>
    <xf numFmtId="176" fontId="5" fillId="0" borderId="1" xfId="0" applyNumberFormat="1" applyFont="1" applyBorder="1" applyAlignment="1">
      <alignment horizontal="right" vertical="center"/>
    </xf>
    <xf numFmtId="0" fontId="12" fillId="0" borderId="0" xfId="0" applyFont="1" applyAlignment="1">
      <alignment horizontal="left" vertical="top" wrapText="1"/>
    </xf>
    <xf numFmtId="49" fontId="4" fillId="0" borderId="2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49" fontId="4" fillId="0" borderId="7" xfId="0" applyNumberFormat="1" applyFont="1" applyBorder="1" applyAlignment="1">
      <alignment horizontal="center" vertical="center"/>
    </xf>
    <xf numFmtId="0" fontId="2" fillId="0" borderId="7" xfId="0" applyFont="1" applyBorder="1" applyAlignment="1">
      <alignment horizontal="left" vertical="center" wrapText="1" indent="1"/>
    </xf>
    <xf numFmtId="0" fontId="2" fillId="0" borderId="7" xfId="0" applyFont="1" applyBorder="1" applyAlignment="1">
      <alignment horizontal="left" vertical="center" wrapText="1" indent="2"/>
    </xf>
    <xf numFmtId="0" fontId="1" fillId="0" borderId="4" xfId="0" applyFont="1" applyBorder="1" applyAlignment="1">
      <alignment horizontal="center" vertical="center"/>
    </xf>
    <xf numFmtId="0" fontId="6" fillId="2" borderId="0" xfId="0" applyFont="1" applyFill="1" applyBorder="1" applyAlignment="1">
      <alignment horizontal="left" vertical="center"/>
    </xf>
    <xf numFmtId="0" fontId="13" fillId="0" borderId="7" xfId="0" applyFont="1" applyBorder="1" applyAlignment="1" applyProtection="1">
      <alignment horizontal="center" vertical="center" wrapText="1"/>
      <protection locked="0"/>
    </xf>
    <xf numFmtId="0" fontId="13" fillId="0" borderId="7" xfId="0" applyFont="1" applyBorder="1" applyAlignment="1" applyProtection="1">
      <alignment vertical="top" wrapText="1"/>
      <protection locked="0"/>
    </xf>
    <xf numFmtId="0" fontId="2" fillId="0" borderId="7" xfId="0" applyFont="1" applyBorder="1" applyAlignment="1" applyProtection="1">
      <alignment vertical="center" wrapText="1"/>
      <protection locked="0"/>
    </xf>
    <xf numFmtId="0" fontId="14" fillId="0" borderId="7" xfId="0" applyFont="1" applyBorder="1" applyAlignment="1">
      <alignment horizontal="center" vertical="center"/>
    </xf>
    <xf numFmtId="0" fontId="14" fillId="0" borderId="7" xfId="0" applyFont="1" applyBorder="1" applyAlignment="1" applyProtection="1">
      <alignment horizontal="center" vertical="center" wrapText="1"/>
      <protection locked="0"/>
    </xf>
    <xf numFmtId="176" fontId="15" fillId="0" borderId="7" xfId="0" applyNumberFormat="1" applyFont="1" applyBorder="1" applyAlignment="1">
      <alignment horizontal="right" vertical="center"/>
    </xf>
    <xf numFmtId="0" fontId="13" fillId="2" borderId="1" xfId="0" applyFont="1" applyFill="1" applyBorder="1" applyAlignment="1">
      <alignment horizontal="center" vertical="center"/>
    </xf>
    <xf numFmtId="0" fontId="13" fillId="0" borderId="2" xfId="0" applyFont="1" applyBorder="1" applyAlignment="1" applyProtection="1">
      <alignment horizontal="center" vertical="center"/>
      <protection locked="0"/>
    </xf>
    <xf numFmtId="0" fontId="13" fillId="0" borderId="3" xfId="0" applyFont="1" applyBorder="1" applyAlignment="1" applyProtection="1">
      <alignment horizontal="center" vertical="center"/>
      <protection locked="0"/>
    </xf>
    <xf numFmtId="0" fontId="13" fillId="0" borderId="4" xfId="0" applyFont="1" applyBorder="1" applyAlignment="1" applyProtection="1">
      <alignment horizontal="center" vertical="center"/>
      <protection locked="0"/>
    </xf>
    <xf numFmtId="0" fontId="13" fillId="0" borderId="1" xfId="0" applyFont="1" applyBorder="1" applyAlignment="1" applyProtection="1">
      <alignment horizontal="center" vertical="center"/>
      <protection locked="0"/>
    </xf>
    <xf numFmtId="0" fontId="13" fillId="2" borderId="6" xfId="0" applyFont="1" applyFill="1" applyBorder="1" applyAlignment="1" applyProtection="1">
      <alignment horizontal="center" vertical="center" wrapText="1"/>
      <protection locked="0"/>
    </xf>
    <xf numFmtId="0" fontId="13" fillId="0" borderId="6" xfId="0" applyFont="1" applyBorder="1" applyAlignment="1" applyProtection="1">
      <alignment horizontal="center" vertical="center"/>
      <protection locked="0"/>
    </xf>
    <xf numFmtId="0" fontId="13" fillId="0" borderId="7" xfId="0" applyFont="1" applyBorder="1" applyAlignment="1" applyProtection="1">
      <alignment horizontal="center" vertical="center"/>
      <protection locked="0"/>
    </xf>
    <xf numFmtId="0" fontId="2" fillId="2" borderId="7" xfId="0" applyFont="1" applyFill="1" applyBorder="1" applyAlignment="1">
      <alignment horizontal="left" vertical="center" wrapText="1" indent="1"/>
    </xf>
    <xf numFmtId="0" fontId="2" fillId="2" borderId="7" xfId="0" applyFont="1" applyFill="1" applyBorder="1" applyAlignment="1">
      <alignment horizontal="left" vertical="center" wrapText="1" indent="2"/>
    </xf>
    <xf numFmtId="0" fontId="2" fillId="2" borderId="2" xfId="0" applyFont="1" applyFill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3" fillId="0" borderId="6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9" xfId="0" applyFont="1" applyBorder="1" applyAlignment="1" applyProtection="1">
      <alignment horizontal="center" vertical="center" wrapText="1"/>
      <protection locked="0"/>
    </xf>
    <xf numFmtId="0" fontId="1" fillId="0" borderId="3" xfId="0" applyFont="1" applyBorder="1" applyAlignment="1" applyProtection="1">
      <alignment horizontal="center" vertical="center" wrapText="1"/>
      <protection locked="0"/>
    </xf>
    <xf numFmtId="0" fontId="1" fillId="0" borderId="5" xfId="0" applyFont="1" applyBorder="1" applyAlignment="1" applyProtection="1">
      <alignment horizontal="center" vertical="center" wrapText="1"/>
      <protection locked="0"/>
    </xf>
    <xf numFmtId="0" fontId="1" fillId="0" borderId="10" xfId="0" applyFont="1" applyBorder="1" applyAlignment="1" applyProtection="1">
      <alignment horizontal="center" vertical="center" wrapText="1"/>
      <protection locked="0"/>
    </xf>
    <xf numFmtId="0" fontId="2" fillId="2" borderId="6" xfId="0" applyFont="1" applyFill="1" applyBorder="1" applyAlignment="1">
      <alignment horizontal="left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7" xfId="0" applyFont="1" applyFill="1" applyBorder="1" applyAlignment="1" applyProtection="1">
      <alignment horizontal="left" vertical="center" wrapText="1" indent="1"/>
      <protection locked="0"/>
    </xf>
    <xf numFmtId="0" fontId="6" fillId="0" borderId="7" xfId="0" applyFont="1" applyBorder="1" applyAlignment="1" applyProtection="1">
      <alignment vertical="top" wrapText="1"/>
      <protection locked="0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1" fillId="0" borderId="13" xfId="0" applyFont="1" applyBorder="1" applyAlignment="1" applyProtection="1">
      <alignment horizontal="center" vertical="center"/>
      <protection locked="0"/>
    </xf>
    <xf numFmtId="0" fontId="1" fillId="0" borderId="13" xfId="0" applyFont="1" applyBorder="1" applyAlignment="1" applyProtection="1">
      <alignment horizontal="center" vertical="center" wrapText="1"/>
      <protection locked="0"/>
    </xf>
    <xf numFmtId="0" fontId="1" fillId="0" borderId="11" xfId="0" applyFont="1" applyBorder="1" applyAlignment="1" applyProtection="1">
      <alignment horizontal="center" vertical="center" wrapText="1"/>
      <protection locked="0"/>
    </xf>
    <xf numFmtId="0" fontId="2" fillId="2" borderId="11" xfId="0" applyFont="1" applyFill="1" applyBorder="1" applyAlignment="1" applyProtection="1">
      <alignment horizontal="right" vertical="center"/>
      <protection locked="0"/>
    </xf>
    <xf numFmtId="0" fontId="2" fillId="0" borderId="7" xfId="0" applyFont="1" applyBorder="1" applyAlignment="1" applyProtection="1">
      <alignment vertical="center"/>
      <protection locked="0"/>
    </xf>
  </cellXfs>
  <cellStyles count="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umberStyle" xfId="49"/>
    <cellStyle name="TextStyle" xfId="50"/>
    <cellStyle name="MoneyStyle" xfId="51"/>
    <cellStyle name="TimeStyle" xfId="52"/>
    <cellStyle name="DateStyle" xfId="53"/>
    <cellStyle name="DateTimeStyle" xfId="54"/>
    <cellStyle name="PercentStyle" xfId="55"/>
    <cellStyle name="IntegralNumberStyle" xfId="5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主题​​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D36"/>
  <sheetViews>
    <sheetView showGridLines="0" showZeros="0" topLeftCell="A22" workbookViewId="0">
      <selection activeCell="B6" sqref="B6"/>
    </sheetView>
  </sheetViews>
  <sheetFormatPr defaultColWidth="8.57272727272727" defaultRowHeight="12.75" customHeight="1" outlineLevelCol="3"/>
  <cols>
    <col min="1" max="4" width="41" customWidth="1"/>
  </cols>
  <sheetData>
    <row r="1" ht="15" customHeight="1" spans="1:4">
      <c r="A1" s="44"/>
      <c r="B1" s="44"/>
      <c r="C1" s="44"/>
      <c r="D1" s="61" t="s">
        <v>0</v>
      </c>
    </row>
    <row r="2" ht="41.25" customHeight="1" spans="1:1">
      <c r="A2" s="39" t="str">
        <f>"2025"&amp;"年部门财务收支预算总表"</f>
        <v>2025年部门财务收支预算总表</v>
      </c>
    </row>
    <row r="3" ht="17.25" customHeight="1" spans="1:4">
      <c r="A3" s="42" t="str">
        <f>"单位名称："&amp;"中国共产党宜良县纪律检查委员会"</f>
        <v>单位名称：中国共产党宜良县纪律检查委员会</v>
      </c>
      <c r="B3" s="163"/>
      <c r="D3" s="138" t="s">
        <v>1</v>
      </c>
    </row>
    <row r="4" ht="23.25" customHeight="1" spans="1:4">
      <c r="A4" s="164" t="s">
        <v>2</v>
      </c>
      <c r="B4" s="165"/>
      <c r="C4" s="164" t="s">
        <v>3</v>
      </c>
      <c r="D4" s="165"/>
    </row>
    <row r="5" ht="24" customHeight="1" spans="1:4">
      <c r="A5" s="164" t="s">
        <v>4</v>
      </c>
      <c r="B5" s="164" t="s">
        <v>5</v>
      </c>
      <c r="C5" s="164" t="s">
        <v>6</v>
      </c>
      <c r="D5" s="164" t="s">
        <v>5</v>
      </c>
    </row>
    <row r="6" ht="17.25" customHeight="1" spans="1:4">
      <c r="A6" s="166" t="s">
        <v>7</v>
      </c>
      <c r="B6" s="76">
        <v>20740619.87</v>
      </c>
      <c r="C6" s="166" t="s">
        <v>8</v>
      </c>
      <c r="D6" s="76">
        <v>15569647</v>
      </c>
    </row>
    <row r="7" ht="17.25" customHeight="1" spans="1:4">
      <c r="A7" s="166" t="s">
        <v>9</v>
      </c>
      <c r="B7" s="76"/>
      <c r="C7" s="166" t="s">
        <v>10</v>
      </c>
      <c r="D7" s="76"/>
    </row>
    <row r="8" ht="17.25" customHeight="1" spans="1:4">
      <c r="A8" s="166" t="s">
        <v>11</v>
      </c>
      <c r="B8" s="76"/>
      <c r="C8" s="198" t="s">
        <v>12</v>
      </c>
      <c r="D8" s="76"/>
    </row>
    <row r="9" ht="17.25" customHeight="1" spans="1:4">
      <c r="A9" s="166" t="s">
        <v>13</v>
      </c>
      <c r="B9" s="76"/>
      <c r="C9" s="198" t="s">
        <v>14</v>
      </c>
      <c r="D9" s="76"/>
    </row>
    <row r="10" ht="17.25" customHeight="1" spans="1:4">
      <c r="A10" s="166" t="s">
        <v>15</v>
      </c>
      <c r="B10" s="76"/>
      <c r="C10" s="198" t="s">
        <v>16</v>
      </c>
      <c r="D10" s="76"/>
    </row>
    <row r="11" ht="17.25" customHeight="1" spans="1:4">
      <c r="A11" s="166" t="s">
        <v>17</v>
      </c>
      <c r="B11" s="76"/>
      <c r="C11" s="198" t="s">
        <v>18</v>
      </c>
      <c r="D11" s="76"/>
    </row>
    <row r="12" ht="17.25" customHeight="1" spans="1:4">
      <c r="A12" s="166" t="s">
        <v>19</v>
      </c>
      <c r="B12" s="76"/>
      <c r="C12" s="30" t="s">
        <v>20</v>
      </c>
      <c r="D12" s="76"/>
    </row>
    <row r="13" ht="17.25" customHeight="1" spans="1:4">
      <c r="A13" s="166" t="s">
        <v>21</v>
      </c>
      <c r="B13" s="76"/>
      <c r="C13" s="30" t="s">
        <v>22</v>
      </c>
      <c r="D13" s="76">
        <v>2334050.73</v>
      </c>
    </row>
    <row r="14" ht="17.25" customHeight="1" spans="1:4">
      <c r="A14" s="166" t="s">
        <v>23</v>
      </c>
      <c r="B14" s="76"/>
      <c r="C14" s="30" t="s">
        <v>24</v>
      </c>
      <c r="D14" s="76">
        <v>1556682.14</v>
      </c>
    </row>
    <row r="15" ht="17.25" customHeight="1" spans="1:4">
      <c r="A15" s="166" t="s">
        <v>25</v>
      </c>
      <c r="B15" s="76"/>
      <c r="C15" s="30" t="s">
        <v>26</v>
      </c>
      <c r="D15" s="76"/>
    </row>
    <row r="16" ht="17.25" customHeight="1" spans="1:4">
      <c r="A16" s="143"/>
      <c r="B16" s="76"/>
      <c r="C16" s="30" t="s">
        <v>27</v>
      </c>
      <c r="D16" s="76"/>
    </row>
    <row r="17" ht="17.25" customHeight="1" spans="1:4">
      <c r="A17" s="167"/>
      <c r="B17" s="76"/>
      <c r="C17" s="30" t="s">
        <v>28</v>
      </c>
      <c r="D17" s="76"/>
    </row>
    <row r="18" ht="17.25" customHeight="1" spans="1:4">
      <c r="A18" s="167"/>
      <c r="B18" s="76"/>
      <c r="C18" s="30" t="s">
        <v>29</v>
      </c>
      <c r="D18" s="76"/>
    </row>
    <row r="19" ht="17.25" customHeight="1" spans="1:4">
      <c r="A19" s="167"/>
      <c r="B19" s="76"/>
      <c r="C19" s="30" t="s">
        <v>30</v>
      </c>
      <c r="D19" s="76"/>
    </row>
    <row r="20" ht="17.25" customHeight="1" spans="1:4">
      <c r="A20" s="167"/>
      <c r="B20" s="76"/>
      <c r="C20" s="30" t="s">
        <v>31</v>
      </c>
      <c r="D20" s="76"/>
    </row>
    <row r="21" ht="17.25" customHeight="1" spans="1:4">
      <c r="A21" s="167"/>
      <c r="B21" s="76"/>
      <c r="C21" s="30" t="s">
        <v>32</v>
      </c>
      <c r="D21" s="76"/>
    </row>
    <row r="22" ht="17.25" customHeight="1" spans="1:4">
      <c r="A22" s="167"/>
      <c r="B22" s="76"/>
      <c r="C22" s="30" t="s">
        <v>33</v>
      </c>
      <c r="D22" s="76"/>
    </row>
    <row r="23" ht="17.25" customHeight="1" spans="1:4">
      <c r="A23" s="167"/>
      <c r="B23" s="76"/>
      <c r="C23" s="30" t="s">
        <v>34</v>
      </c>
      <c r="D23" s="76"/>
    </row>
    <row r="24" ht="17.25" customHeight="1" spans="1:4">
      <c r="A24" s="167"/>
      <c r="B24" s="76"/>
      <c r="C24" s="30" t="s">
        <v>35</v>
      </c>
      <c r="D24" s="76">
        <v>1280240</v>
      </c>
    </row>
    <row r="25" ht="17.25" customHeight="1" spans="1:4">
      <c r="A25" s="167"/>
      <c r="B25" s="76"/>
      <c r="C25" s="30" t="s">
        <v>36</v>
      </c>
      <c r="D25" s="76"/>
    </row>
    <row r="26" ht="17.25" customHeight="1" spans="1:4">
      <c r="A26" s="167"/>
      <c r="B26" s="76"/>
      <c r="C26" s="143" t="s">
        <v>37</v>
      </c>
      <c r="D26" s="76"/>
    </row>
    <row r="27" ht="17.25" customHeight="1" spans="1:4">
      <c r="A27" s="167"/>
      <c r="B27" s="76"/>
      <c r="C27" s="30" t="s">
        <v>38</v>
      </c>
      <c r="D27" s="76"/>
    </row>
    <row r="28" ht="16.5" customHeight="1" spans="1:4">
      <c r="A28" s="167"/>
      <c r="B28" s="76"/>
      <c r="C28" s="30" t="s">
        <v>39</v>
      </c>
      <c r="D28" s="76"/>
    </row>
    <row r="29" ht="16.5" customHeight="1" spans="1:4">
      <c r="A29" s="167"/>
      <c r="B29" s="76"/>
      <c r="C29" s="143" t="s">
        <v>40</v>
      </c>
      <c r="D29" s="76"/>
    </row>
    <row r="30" ht="17.25" customHeight="1" spans="1:4">
      <c r="A30" s="167"/>
      <c r="B30" s="76"/>
      <c r="C30" s="143" t="s">
        <v>41</v>
      </c>
      <c r="D30" s="76"/>
    </row>
    <row r="31" ht="17.25" customHeight="1" spans="1:4">
      <c r="A31" s="167"/>
      <c r="B31" s="76"/>
      <c r="C31" s="30" t="s">
        <v>42</v>
      </c>
      <c r="D31" s="76"/>
    </row>
    <row r="32" ht="16.5" customHeight="1" spans="1:4">
      <c r="A32" s="167" t="s">
        <v>43</v>
      </c>
      <c r="B32" s="76">
        <v>20740619.87</v>
      </c>
      <c r="C32" s="167" t="s">
        <v>44</v>
      </c>
      <c r="D32" s="76">
        <v>20740619.87</v>
      </c>
    </row>
    <row r="33" ht="16.5" customHeight="1" spans="1:4">
      <c r="A33" s="143" t="s">
        <v>45</v>
      </c>
      <c r="B33" s="76"/>
      <c r="C33" s="143" t="s">
        <v>46</v>
      </c>
      <c r="D33" s="76"/>
    </row>
    <row r="34" ht="16.5" customHeight="1" spans="1:4">
      <c r="A34" s="30" t="s">
        <v>47</v>
      </c>
      <c r="B34" s="76"/>
      <c r="C34" s="30" t="s">
        <v>47</v>
      </c>
      <c r="D34" s="76"/>
    </row>
    <row r="35" ht="16.5" customHeight="1" spans="1:4">
      <c r="A35" s="30" t="s">
        <v>48</v>
      </c>
      <c r="B35" s="76"/>
      <c r="C35" s="30" t="s">
        <v>49</v>
      </c>
      <c r="D35" s="76"/>
    </row>
    <row r="36" ht="16.5" customHeight="1" spans="1:4">
      <c r="A36" s="168" t="s">
        <v>50</v>
      </c>
      <c r="B36" s="76">
        <v>20740619.87</v>
      </c>
      <c r="C36" s="168" t="s">
        <v>51</v>
      </c>
      <c r="D36" s="76">
        <v>20740619.87</v>
      </c>
    </row>
  </sheetData>
  <mergeCells count="4">
    <mergeCell ref="A2:D2"/>
    <mergeCell ref="A3:B3"/>
    <mergeCell ref="A4:B4"/>
    <mergeCell ref="C4:D4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S10"/>
  <sheetViews>
    <sheetView showGridLines="0" showZeros="0" workbookViewId="0">
      <selection activeCell="A1" sqref="A1:S1"/>
    </sheetView>
  </sheetViews>
  <sheetFormatPr defaultColWidth="8.57272727272727" defaultRowHeight="12.75" customHeight="1"/>
  <cols>
    <col min="1" max="1" width="15.8909090909091" customWidth="1"/>
    <col min="2" max="2" width="35" customWidth="1"/>
    <col min="3" max="19" width="22" customWidth="1"/>
  </cols>
  <sheetData>
    <row r="1" ht="17.25" customHeight="1" spans="1:1">
      <c r="A1" s="61" t="s">
        <v>52</v>
      </c>
    </row>
    <row r="2" ht="41.25" customHeight="1" spans="1:1">
      <c r="A2" s="39" t="str">
        <f>"2025"&amp;"年部门收入预算表"</f>
        <v>2025年部门收入预算表</v>
      </c>
    </row>
    <row r="3" ht="17.25" customHeight="1" spans="1:19">
      <c r="A3" s="42" t="str">
        <f>"单位名称："&amp;"中国共产党宜良县纪律检查委员会"</f>
        <v>单位名称：中国共产党宜良县纪律检查委员会</v>
      </c>
      <c r="S3" s="44" t="s">
        <v>1</v>
      </c>
    </row>
    <row r="4" ht="21.75" customHeight="1" spans="1:19">
      <c r="A4" s="184" t="s">
        <v>53</v>
      </c>
      <c r="B4" s="185" t="s">
        <v>54</v>
      </c>
      <c r="C4" s="185" t="s">
        <v>55</v>
      </c>
      <c r="D4" s="186" t="s">
        <v>56</v>
      </c>
      <c r="E4" s="186"/>
      <c r="F4" s="186"/>
      <c r="G4" s="186"/>
      <c r="H4" s="186"/>
      <c r="I4" s="127"/>
      <c r="J4" s="186"/>
      <c r="K4" s="186"/>
      <c r="L4" s="186"/>
      <c r="M4" s="186"/>
      <c r="N4" s="193"/>
      <c r="O4" s="186" t="s">
        <v>45</v>
      </c>
      <c r="P4" s="186"/>
      <c r="Q4" s="186"/>
      <c r="R4" s="186"/>
      <c r="S4" s="193"/>
    </row>
    <row r="5" ht="27" customHeight="1" spans="1:19">
      <c r="A5" s="187"/>
      <c r="B5" s="188"/>
      <c r="C5" s="188"/>
      <c r="D5" s="188" t="s">
        <v>57</v>
      </c>
      <c r="E5" s="188" t="s">
        <v>58</v>
      </c>
      <c r="F5" s="188" t="s">
        <v>59</v>
      </c>
      <c r="G5" s="188" t="s">
        <v>60</v>
      </c>
      <c r="H5" s="188" t="s">
        <v>61</v>
      </c>
      <c r="I5" s="194" t="s">
        <v>62</v>
      </c>
      <c r="J5" s="195"/>
      <c r="K5" s="195"/>
      <c r="L5" s="195"/>
      <c r="M5" s="195"/>
      <c r="N5" s="196"/>
      <c r="O5" s="188" t="s">
        <v>57</v>
      </c>
      <c r="P5" s="188" t="s">
        <v>58</v>
      </c>
      <c r="Q5" s="188" t="s">
        <v>59</v>
      </c>
      <c r="R5" s="188" t="s">
        <v>60</v>
      </c>
      <c r="S5" s="188" t="s">
        <v>63</v>
      </c>
    </row>
    <row r="6" ht="30" customHeight="1" spans="1:19">
      <c r="A6" s="189"/>
      <c r="B6" s="102"/>
      <c r="C6" s="111"/>
      <c r="D6" s="111"/>
      <c r="E6" s="111"/>
      <c r="F6" s="111"/>
      <c r="G6" s="111"/>
      <c r="H6" s="111"/>
      <c r="I6" s="67" t="s">
        <v>57</v>
      </c>
      <c r="J6" s="196" t="s">
        <v>64</v>
      </c>
      <c r="K6" s="196" t="s">
        <v>65</v>
      </c>
      <c r="L6" s="196" t="s">
        <v>66</v>
      </c>
      <c r="M6" s="196" t="s">
        <v>67</v>
      </c>
      <c r="N6" s="196" t="s">
        <v>68</v>
      </c>
      <c r="O6" s="197"/>
      <c r="P6" s="197"/>
      <c r="Q6" s="197"/>
      <c r="R6" s="197"/>
      <c r="S6" s="111"/>
    </row>
    <row r="7" ht="15" customHeight="1" spans="1:19">
      <c r="A7" s="190">
        <v>1</v>
      </c>
      <c r="B7" s="190">
        <v>2</v>
      </c>
      <c r="C7" s="190">
        <v>3</v>
      </c>
      <c r="D7" s="190">
        <v>4</v>
      </c>
      <c r="E7" s="190">
        <v>5</v>
      </c>
      <c r="F7" s="190">
        <v>6</v>
      </c>
      <c r="G7" s="190">
        <v>7</v>
      </c>
      <c r="H7" s="190">
        <v>8</v>
      </c>
      <c r="I7" s="67">
        <v>9</v>
      </c>
      <c r="J7" s="190">
        <v>10</v>
      </c>
      <c r="K7" s="190">
        <v>11</v>
      </c>
      <c r="L7" s="190">
        <v>12</v>
      </c>
      <c r="M7" s="190">
        <v>13</v>
      </c>
      <c r="N7" s="190">
        <v>14</v>
      </c>
      <c r="O7" s="190">
        <v>15</v>
      </c>
      <c r="P7" s="190">
        <v>16</v>
      </c>
      <c r="Q7" s="190">
        <v>17</v>
      </c>
      <c r="R7" s="190">
        <v>18</v>
      </c>
      <c r="S7" s="190">
        <v>19</v>
      </c>
    </row>
    <row r="8" ht="18" customHeight="1" spans="1:19">
      <c r="A8" s="20" t="s">
        <v>69</v>
      </c>
      <c r="B8" s="20" t="s">
        <v>70</v>
      </c>
      <c r="C8" s="76">
        <v>20740619.87</v>
      </c>
      <c r="D8" s="76">
        <v>20740619.87</v>
      </c>
      <c r="E8" s="76">
        <v>20740619.87</v>
      </c>
      <c r="F8" s="76"/>
      <c r="G8" s="76"/>
      <c r="H8" s="76"/>
      <c r="I8" s="76"/>
      <c r="J8" s="76"/>
      <c r="K8" s="76"/>
      <c r="L8" s="76"/>
      <c r="M8" s="76"/>
      <c r="N8" s="76"/>
      <c r="O8" s="76"/>
      <c r="P8" s="76"/>
      <c r="Q8" s="76"/>
      <c r="R8" s="76"/>
      <c r="S8" s="76"/>
    </row>
    <row r="9" ht="18" customHeight="1" spans="1:19">
      <c r="A9" s="191" t="s">
        <v>71</v>
      </c>
      <c r="B9" s="191" t="s">
        <v>70</v>
      </c>
      <c r="C9" s="76">
        <v>20740619.87</v>
      </c>
      <c r="D9" s="76">
        <v>20740619.87</v>
      </c>
      <c r="E9" s="76">
        <v>20740619.87</v>
      </c>
      <c r="F9" s="76"/>
      <c r="G9" s="76"/>
      <c r="H9" s="76"/>
      <c r="I9" s="76"/>
      <c r="J9" s="76"/>
      <c r="K9" s="76"/>
      <c r="L9" s="76"/>
      <c r="M9" s="76"/>
      <c r="N9" s="76"/>
      <c r="O9" s="76"/>
      <c r="P9" s="76"/>
      <c r="Q9" s="76"/>
      <c r="R9" s="76"/>
      <c r="S9" s="76"/>
    </row>
    <row r="10" ht="18" customHeight="1" spans="1:19">
      <c r="A10" s="47" t="s">
        <v>55</v>
      </c>
      <c r="B10" s="192"/>
      <c r="C10" s="76">
        <v>20740619.87</v>
      </c>
      <c r="D10" s="76">
        <v>20740619.87</v>
      </c>
      <c r="E10" s="76">
        <v>20740619.87</v>
      </c>
      <c r="F10" s="76"/>
      <c r="G10" s="76"/>
      <c r="H10" s="76"/>
      <c r="I10" s="76"/>
      <c r="J10" s="76"/>
      <c r="K10" s="76"/>
      <c r="L10" s="76"/>
      <c r="M10" s="76"/>
      <c r="N10" s="76"/>
      <c r="O10" s="76"/>
      <c r="P10" s="76"/>
      <c r="Q10" s="76"/>
      <c r="R10" s="76"/>
      <c r="S10" s="76"/>
    </row>
  </sheetData>
  <mergeCells count="20">
    <mergeCell ref="A1:S1"/>
    <mergeCell ref="A2:S2"/>
    <mergeCell ref="A3:B3"/>
    <mergeCell ref="D4:N4"/>
    <mergeCell ref="O4:S4"/>
    <mergeCell ref="I5:N5"/>
    <mergeCell ref="A10:B10"/>
    <mergeCell ref="A4:A6"/>
    <mergeCell ref="B4:B6"/>
    <mergeCell ref="C4:C6"/>
    <mergeCell ref="D5:D6"/>
    <mergeCell ref="E5:E6"/>
    <mergeCell ref="F5:F6"/>
    <mergeCell ref="G5:G6"/>
    <mergeCell ref="H5:H6"/>
    <mergeCell ref="O5:O6"/>
    <mergeCell ref="P5:P6"/>
    <mergeCell ref="Q5:Q6"/>
    <mergeCell ref="R5:R6"/>
    <mergeCell ref="S5:S6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O27"/>
  <sheetViews>
    <sheetView showGridLines="0" showZeros="0" workbookViewId="0">
      <selection activeCell="A1" sqref="A1:O1"/>
    </sheetView>
  </sheetViews>
  <sheetFormatPr defaultColWidth="8.57272727272727" defaultRowHeight="12.75" customHeight="1"/>
  <cols>
    <col min="1" max="1" width="14.2818181818182" customWidth="1"/>
    <col min="2" max="2" width="37.5727272727273" customWidth="1"/>
    <col min="3" max="8" width="24.5727272727273" customWidth="1"/>
    <col min="9" max="9" width="26.7090909090909" customWidth="1"/>
    <col min="10" max="11" width="24.4181818181818" customWidth="1"/>
    <col min="12" max="15" width="24.5727272727273" customWidth="1"/>
  </cols>
  <sheetData>
    <row r="1" ht="17.25" customHeight="1" spans="1:1">
      <c r="A1" s="44" t="s">
        <v>72</v>
      </c>
    </row>
    <row r="2" ht="41.25" customHeight="1" spans="1:1">
      <c r="A2" s="39" t="str">
        <f>"2025"&amp;"年部门支出预算表"</f>
        <v>2025年部门支出预算表</v>
      </c>
    </row>
    <row r="3" ht="17.25" customHeight="1" spans="1:15">
      <c r="A3" s="42" t="str">
        <f>"单位名称："&amp;"中国共产党宜良县纪律检查委员会"</f>
        <v>单位名称：中国共产党宜良县纪律检查委员会</v>
      </c>
      <c r="O3" s="44" t="s">
        <v>1</v>
      </c>
    </row>
    <row r="4" ht="27" customHeight="1" spans="1:15">
      <c r="A4" s="170" t="s">
        <v>73</v>
      </c>
      <c r="B4" s="170" t="s">
        <v>74</v>
      </c>
      <c r="C4" s="170" t="s">
        <v>55</v>
      </c>
      <c r="D4" s="171" t="s">
        <v>58</v>
      </c>
      <c r="E4" s="172"/>
      <c r="F4" s="173"/>
      <c r="G4" s="174" t="s">
        <v>59</v>
      </c>
      <c r="H4" s="174" t="s">
        <v>60</v>
      </c>
      <c r="I4" s="174" t="s">
        <v>75</v>
      </c>
      <c r="J4" s="171" t="s">
        <v>62</v>
      </c>
      <c r="K4" s="172"/>
      <c r="L4" s="172"/>
      <c r="M4" s="172"/>
      <c r="N4" s="181"/>
      <c r="O4" s="182"/>
    </row>
    <row r="5" ht="42" customHeight="1" spans="1:15">
      <c r="A5" s="175"/>
      <c r="B5" s="175"/>
      <c r="C5" s="176"/>
      <c r="D5" s="177" t="s">
        <v>57</v>
      </c>
      <c r="E5" s="177" t="s">
        <v>76</v>
      </c>
      <c r="F5" s="177" t="s">
        <v>77</v>
      </c>
      <c r="G5" s="176"/>
      <c r="H5" s="176"/>
      <c r="I5" s="183"/>
      <c r="J5" s="177" t="s">
        <v>57</v>
      </c>
      <c r="K5" s="164" t="s">
        <v>78</v>
      </c>
      <c r="L5" s="164" t="s">
        <v>79</v>
      </c>
      <c r="M5" s="164" t="s">
        <v>80</v>
      </c>
      <c r="N5" s="164" t="s">
        <v>81</v>
      </c>
      <c r="O5" s="164" t="s">
        <v>82</v>
      </c>
    </row>
    <row r="6" ht="18" customHeight="1" spans="1:15">
      <c r="A6" s="50" t="s">
        <v>83</v>
      </c>
      <c r="B6" s="50" t="s">
        <v>84</v>
      </c>
      <c r="C6" s="50" t="s">
        <v>85</v>
      </c>
      <c r="D6" s="53" t="s">
        <v>86</v>
      </c>
      <c r="E6" s="53" t="s">
        <v>87</v>
      </c>
      <c r="F6" s="53" t="s">
        <v>88</v>
      </c>
      <c r="G6" s="53" t="s">
        <v>89</v>
      </c>
      <c r="H6" s="53" t="s">
        <v>90</v>
      </c>
      <c r="I6" s="53" t="s">
        <v>91</v>
      </c>
      <c r="J6" s="53" t="s">
        <v>92</v>
      </c>
      <c r="K6" s="53" t="s">
        <v>93</v>
      </c>
      <c r="L6" s="53" t="s">
        <v>94</v>
      </c>
      <c r="M6" s="53" t="s">
        <v>95</v>
      </c>
      <c r="N6" s="50" t="s">
        <v>96</v>
      </c>
      <c r="O6" s="53" t="s">
        <v>97</v>
      </c>
    </row>
    <row r="7" ht="21" customHeight="1" spans="1:15">
      <c r="A7" s="54" t="s">
        <v>98</v>
      </c>
      <c r="B7" s="54" t="s">
        <v>99</v>
      </c>
      <c r="C7" s="76">
        <v>15569647</v>
      </c>
      <c r="D7" s="76">
        <v>15569647</v>
      </c>
      <c r="E7" s="76">
        <v>15569647</v>
      </c>
      <c r="F7" s="76"/>
      <c r="G7" s="76"/>
      <c r="H7" s="76"/>
      <c r="I7" s="76"/>
      <c r="J7" s="76"/>
      <c r="K7" s="76"/>
      <c r="L7" s="76"/>
      <c r="M7" s="76"/>
      <c r="N7" s="76"/>
      <c r="O7" s="76"/>
    </row>
    <row r="8" ht="21" customHeight="1" spans="1:15">
      <c r="A8" s="178" t="s">
        <v>100</v>
      </c>
      <c r="B8" s="178" t="s">
        <v>101</v>
      </c>
      <c r="C8" s="76">
        <v>15569647</v>
      </c>
      <c r="D8" s="76">
        <v>15569647</v>
      </c>
      <c r="E8" s="76">
        <v>15569647</v>
      </c>
      <c r="F8" s="76"/>
      <c r="G8" s="76"/>
      <c r="H8" s="76"/>
      <c r="I8" s="76"/>
      <c r="J8" s="76"/>
      <c r="K8" s="76"/>
      <c r="L8" s="76"/>
      <c r="M8" s="76"/>
      <c r="N8" s="76"/>
      <c r="O8" s="76"/>
    </row>
    <row r="9" ht="21" customHeight="1" spans="1:15">
      <c r="A9" s="179" t="s">
        <v>102</v>
      </c>
      <c r="B9" s="179" t="s">
        <v>103</v>
      </c>
      <c r="C9" s="76">
        <v>14074354</v>
      </c>
      <c r="D9" s="76">
        <v>14074354</v>
      </c>
      <c r="E9" s="76">
        <v>14074354</v>
      </c>
      <c r="F9" s="76"/>
      <c r="G9" s="76"/>
      <c r="H9" s="76"/>
      <c r="I9" s="76"/>
      <c r="J9" s="76"/>
      <c r="K9" s="76"/>
      <c r="L9" s="76"/>
      <c r="M9" s="76"/>
      <c r="N9" s="76"/>
      <c r="O9" s="76"/>
    </row>
    <row r="10" ht="21" customHeight="1" spans="1:15">
      <c r="A10" s="179" t="s">
        <v>104</v>
      </c>
      <c r="B10" s="179" t="s">
        <v>105</v>
      </c>
      <c r="C10" s="76">
        <v>1495293</v>
      </c>
      <c r="D10" s="76">
        <v>1495293</v>
      </c>
      <c r="E10" s="76">
        <v>1495293</v>
      </c>
      <c r="F10" s="76"/>
      <c r="G10" s="76"/>
      <c r="H10" s="76"/>
      <c r="I10" s="76"/>
      <c r="J10" s="76"/>
      <c r="K10" s="76"/>
      <c r="L10" s="76"/>
      <c r="M10" s="76"/>
      <c r="N10" s="76"/>
      <c r="O10" s="76"/>
    </row>
    <row r="11" ht="21" customHeight="1" spans="1:15">
      <c r="A11" s="54" t="s">
        <v>106</v>
      </c>
      <c r="B11" s="54" t="s">
        <v>107</v>
      </c>
      <c r="C11" s="76">
        <v>2334050.73</v>
      </c>
      <c r="D11" s="76">
        <v>2334050.73</v>
      </c>
      <c r="E11" s="76">
        <v>2334050.73</v>
      </c>
      <c r="F11" s="76"/>
      <c r="G11" s="76"/>
      <c r="H11" s="76"/>
      <c r="I11" s="76"/>
      <c r="J11" s="76"/>
      <c r="K11" s="76"/>
      <c r="L11" s="76"/>
      <c r="M11" s="76"/>
      <c r="N11" s="76"/>
      <c r="O11" s="76"/>
    </row>
    <row r="12" ht="21" customHeight="1" spans="1:15">
      <c r="A12" s="178" t="s">
        <v>108</v>
      </c>
      <c r="B12" s="178" t="s">
        <v>109</v>
      </c>
      <c r="C12" s="76">
        <v>2326202.73</v>
      </c>
      <c r="D12" s="76">
        <v>2326202.73</v>
      </c>
      <c r="E12" s="76">
        <v>2326202.73</v>
      </c>
      <c r="F12" s="76"/>
      <c r="G12" s="76"/>
      <c r="H12" s="76"/>
      <c r="I12" s="76"/>
      <c r="J12" s="76"/>
      <c r="K12" s="76"/>
      <c r="L12" s="76"/>
      <c r="M12" s="76"/>
      <c r="N12" s="76"/>
      <c r="O12" s="76"/>
    </row>
    <row r="13" ht="21" customHeight="1" spans="1:15">
      <c r="A13" s="179" t="s">
        <v>110</v>
      </c>
      <c r="B13" s="179" t="s">
        <v>111</v>
      </c>
      <c r="C13" s="76">
        <v>259200</v>
      </c>
      <c r="D13" s="76">
        <v>259200</v>
      </c>
      <c r="E13" s="76">
        <v>259200</v>
      </c>
      <c r="F13" s="76"/>
      <c r="G13" s="76"/>
      <c r="H13" s="76"/>
      <c r="I13" s="76"/>
      <c r="J13" s="76"/>
      <c r="K13" s="76"/>
      <c r="L13" s="76"/>
      <c r="M13" s="76"/>
      <c r="N13" s="76"/>
      <c r="O13" s="76"/>
    </row>
    <row r="14" ht="21" customHeight="1" spans="1:15">
      <c r="A14" s="179" t="s">
        <v>112</v>
      </c>
      <c r="B14" s="179" t="s">
        <v>113</v>
      </c>
      <c r="C14" s="76">
        <v>1707002.73</v>
      </c>
      <c r="D14" s="76">
        <v>1707002.73</v>
      </c>
      <c r="E14" s="76">
        <v>1707002.73</v>
      </c>
      <c r="F14" s="76"/>
      <c r="G14" s="76"/>
      <c r="H14" s="76"/>
      <c r="I14" s="76"/>
      <c r="J14" s="76"/>
      <c r="K14" s="76"/>
      <c r="L14" s="76"/>
      <c r="M14" s="76"/>
      <c r="N14" s="76"/>
      <c r="O14" s="76"/>
    </row>
    <row r="15" ht="21" customHeight="1" spans="1:15">
      <c r="A15" s="179" t="s">
        <v>114</v>
      </c>
      <c r="B15" s="179" t="s">
        <v>115</v>
      </c>
      <c r="C15" s="76">
        <v>360000</v>
      </c>
      <c r="D15" s="76">
        <v>360000</v>
      </c>
      <c r="E15" s="76">
        <v>360000</v>
      </c>
      <c r="F15" s="76"/>
      <c r="G15" s="76"/>
      <c r="H15" s="76"/>
      <c r="I15" s="76"/>
      <c r="J15" s="76"/>
      <c r="K15" s="76"/>
      <c r="L15" s="76"/>
      <c r="M15" s="76"/>
      <c r="N15" s="76"/>
      <c r="O15" s="76"/>
    </row>
    <row r="16" ht="21" customHeight="1" spans="1:15">
      <c r="A16" s="178" t="s">
        <v>116</v>
      </c>
      <c r="B16" s="178" t="s">
        <v>117</v>
      </c>
      <c r="C16" s="76">
        <v>7848</v>
      </c>
      <c r="D16" s="76">
        <v>7848</v>
      </c>
      <c r="E16" s="76">
        <v>7848</v>
      </c>
      <c r="F16" s="76"/>
      <c r="G16" s="76"/>
      <c r="H16" s="76"/>
      <c r="I16" s="76"/>
      <c r="J16" s="76"/>
      <c r="K16" s="76"/>
      <c r="L16" s="76"/>
      <c r="M16" s="76"/>
      <c r="N16" s="76"/>
      <c r="O16" s="76"/>
    </row>
    <row r="17" ht="21" customHeight="1" spans="1:15">
      <c r="A17" s="179" t="s">
        <v>118</v>
      </c>
      <c r="B17" s="179" t="s">
        <v>119</v>
      </c>
      <c r="C17" s="76">
        <v>7848</v>
      </c>
      <c r="D17" s="76">
        <v>7848</v>
      </c>
      <c r="E17" s="76">
        <v>7848</v>
      </c>
      <c r="F17" s="76"/>
      <c r="G17" s="76"/>
      <c r="H17" s="76"/>
      <c r="I17" s="76"/>
      <c r="J17" s="76"/>
      <c r="K17" s="76"/>
      <c r="L17" s="76"/>
      <c r="M17" s="76"/>
      <c r="N17" s="76"/>
      <c r="O17" s="76"/>
    </row>
    <row r="18" ht="21" customHeight="1" spans="1:15">
      <c r="A18" s="54" t="s">
        <v>120</v>
      </c>
      <c r="B18" s="54" t="s">
        <v>121</v>
      </c>
      <c r="C18" s="76">
        <v>1556682.14</v>
      </c>
      <c r="D18" s="76">
        <v>1556682.14</v>
      </c>
      <c r="E18" s="76">
        <v>1556682.14</v>
      </c>
      <c r="F18" s="76"/>
      <c r="G18" s="76"/>
      <c r="H18" s="76"/>
      <c r="I18" s="76"/>
      <c r="J18" s="76"/>
      <c r="K18" s="76"/>
      <c r="L18" s="76"/>
      <c r="M18" s="76"/>
      <c r="N18" s="76"/>
      <c r="O18" s="76"/>
    </row>
    <row r="19" ht="21" customHeight="1" spans="1:15">
      <c r="A19" s="178" t="s">
        <v>122</v>
      </c>
      <c r="B19" s="178" t="s">
        <v>123</v>
      </c>
      <c r="C19" s="76">
        <v>1556682.14</v>
      </c>
      <c r="D19" s="76">
        <v>1556682.14</v>
      </c>
      <c r="E19" s="76">
        <v>1556682.14</v>
      </c>
      <c r="F19" s="76"/>
      <c r="G19" s="76"/>
      <c r="H19" s="76"/>
      <c r="I19" s="76"/>
      <c r="J19" s="76"/>
      <c r="K19" s="76"/>
      <c r="L19" s="76"/>
      <c r="M19" s="76"/>
      <c r="N19" s="76"/>
      <c r="O19" s="76"/>
    </row>
    <row r="20" ht="21" customHeight="1" spans="1:15">
      <c r="A20" s="179" t="s">
        <v>124</v>
      </c>
      <c r="B20" s="179" t="s">
        <v>125</v>
      </c>
      <c r="C20" s="76">
        <v>793764.7</v>
      </c>
      <c r="D20" s="76">
        <v>793764.7</v>
      </c>
      <c r="E20" s="76">
        <v>793764.7</v>
      </c>
      <c r="F20" s="76"/>
      <c r="G20" s="76"/>
      <c r="H20" s="76"/>
      <c r="I20" s="76"/>
      <c r="J20" s="76"/>
      <c r="K20" s="76"/>
      <c r="L20" s="76"/>
      <c r="M20" s="76"/>
      <c r="N20" s="76"/>
      <c r="O20" s="76"/>
    </row>
    <row r="21" ht="21" customHeight="1" spans="1:15">
      <c r="A21" s="179" t="s">
        <v>126</v>
      </c>
      <c r="B21" s="179" t="s">
        <v>127</v>
      </c>
      <c r="C21" s="76">
        <v>108522.9</v>
      </c>
      <c r="D21" s="76">
        <v>108522.9</v>
      </c>
      <c r="E21" s="76">
        <v>108522.9</v>
      </c>
      <c r="F21" s="76"/>
      <c r="G21" s="76"/>
      <c r="H21" s="76"/>
      <c r="I21" s="76"/>
      <c r="J21" s="76"/>
      <c r="K21" s="76"/>
      <c r="L21" s="76"/>
      <c r="M21" s="76"/>
      <c r="N21" s="76"/>
      <c r="O21" s="76"/>
    </row>
    <row r="22" ht="21" customHeight="1" spans="1:15">
      <c r="A22" s="179" t="s">
        <v>128</v>
      </c>
      <c r="B22" s="179" t="s">
        <v>129</v>
      </c>
      <c r="C22" s="76">
        <v>611714.54</v>
      </c>
      <c r="D22" s="76">
        <v>611714.54</v>
      </c>
      <c r="E22" s="76">
        <v>611714.54</v>
      </c>
      <c r="F22" s="76"/>
      <c r="G22" s="76"/>
      <c r="H22" s="76"/>
      <c r="I22" s="76"/>
      <c r="J22" s="76"/>
      <c r="K22" s="76"/>
      <c r="L22" s="76"/>
      <c r="M22" s="76"/>
      <c r="N22" s="76"/>
      <c r="O22" s="76"/>
    </row>
    <row r="23" ht="21" customHeight="1" spans="1:15">
      <c r="A23" s="179" t="s">
        <v>130</v>
      </c>
      <c r="B23" s="179" t="s">
        <v>131</v>
      </c>
      <c r="C23" s="76">
        <v>42680</v>
      </c>
      <c r="D23" s="76">
        <v>42680</v>
      </c>
      <c r="E23" s="76">
        <v>42680</v>
      </c>
      <c r="F23" s="76"/>
      <c r="G23" s="76"/>
      <c r="H23" s="76"/>
      <c r="I23" s="76"/>
      <c r="J23" s="76"/>
      <c r="K23" s="76"/>
      <c r="L23" s="76"/>
      <c r="M23" s="76"/>
      <c r="N23" s="76"/>
      <c r="O23" s="76"/>
    </row>
    <row r="24" ht="21" customHeight="1" spans="1:15">
      <c r="A24" s="54" t="s">
        <v>132</v>
      </c>
      <c r="B24" s="54" t="s">
        <v>133</v>
      </c>
      <c r="C24" s="76">
        <v>1280240</v>
      </c>
      <c r="D24" s="76">
        <v>1280240</v>
      </c>
      <c r="E24" s="76">
        <v>1280240</v>
      </c>
      <c r="F24" s="76"/>
      <c r="G24" s="76"/>
      <c r="H24" s="76"/>
      <c r="I24" s="76"/>
      <c r="J24" s="76"/>
      <c r="K24" s="76"/>
      <c r="L24" s="76"/>
      <c r="M24" s="76"/>
      <c r="N24" s="76"/>
      <c r="O24" s="76"/>
    </row>
    <row r="25" ht="21" customHeight="1" spans="1:15">
      <c r="A25" s="178" t="s">
        <v>134</v>
      </c>
      <c r="B25" s="178" t="s">
        <v>135</v>
      </c>
      <c r="C25" s="76">
        <v>1280240</v>
      </c>
      <c r="D25" s="76">
        <v>1280240</v>
      </c>
      <c r="E25" s="76">
        <v>1280240</v>
      </c>
      <c r="F25" s="76"/>
      <c r="G25" s="76"/>
      <c r="H25" s="76"/>
      <c r="I25" s="76"/>
      <c r="J25" s="76"/>
      <c r="K25" s="76"/>
      <c r="L25" s="76"/>
      <c r="M25" s="76"/>
      <c r="N25" s="76"/>
      <c r="O25" s="76"/>
    </row>
    <row r="26" ht="21" customHeight="1" spans="1:15">
      <c r="A26" s="179" t="s">
        <v>136</v>
      </c>
      <c r="B26" s="179" t="s">
        <v>137</v>
      </c>
      <c r="C26" s="76">
        <v>1280240</v>
      </c>
      <c r="D26" s="76">
        <v>1280240</v>
      </c>
      <c r="E26" s="76">
        <v>1280240</v>
      </c>
      <c r="F26" s="76"/>
      <c r="G26" s="76"/>
      <c r="H26" s="76"/>
      <c r="I26" s="76"/>
      <c r="J26" s="76"/>
      <c r="K26" s="76"/>
      <c r="L26" s="76"/>
      <c r="M26" s="76"/>
      <c r="N26" s="76"/>
      <c r="O26" s="76"/>
    </row>
    <row r="27" ht="21" customHeight="1" spans="1:15">
      <c r="A27" s="180" t="s">
        <v>55</v>
      </c>
      <c r="B27" s="33"/>
      <c r="C27" s="76">
        <v>20740619.87</v>
      </c>
      <c r="D27" s="76">
        <v>20740619.87</v>
      </c>
      <c r="E27" s="76">
        <v>20740619.87</v>
      </c>
      <c r="F27" s="76"/>
      <c r="G27" s="76"/>
      <c r="H27" s="76"/>
      <c r="I27" s="76"/>
      <c r="J27" s="76"/>
      <c r="K27" s="76"/>
      <c r="L27" s="76"/>
      <c r="M27" s="76"/>
      <c r="N27" s="76"/>
      <c r="O27" s="76"/>
    </row>
  </sheetData>
  <mergeCells count="12">
    <mergeCell ref="A1:O1"/>
    <mergeCell ref="A2:O2"/>
    <mergeCell ref="A3:B3"/>
    <mergeCell ref="D4:F4"/>
    <mergeCell ref="J4:O4"/>
    <mergeCell ref="A27:B27"/>
    <mergeCell ref="A4:A5"/>
    <mergeCell ref="B4:B5"/>
    <mergeCell ref="C4:C5"/>
    <mergeCell ref="G4:G5"/>
    <mergeCell ref="H4:H5"/>
    <mergeCell ref="I4:I5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D34"/>
  <sheetViews>
    <sheetView showGridLines="0" showZeros="0" workbookViewId="0">
      <selection activeCell="A1" sqref="A1"/>
    </sheetView>
  </sheetViews>
  <sheetFormatPr defaultColWidth="8.57272727272727" defaultRowHeight="12.75" customHeight="1" outlineLevelCol="3"/>
  <cols>
    <col min="1" max="4" width="35.5727272727273" customWidth="1"/>
  </cols>
  <sheetData>
    <row r="1" ht="15" customHeight="1" spans="1:4">
      <c r="A1" s="40"/>
      <c r="B1" s="44"/>
      <c r="C1" s="44"/>
      <c r="D1" s="44" t="s">
        <v>138</v>
      </c>
    </row>
    <row r="2" ht="41.25" customHeight="1" spans="1:1">
      <c r="A2" s="39" t="str">
        <f>"2025"&amp;"年部门财政拨款收支预算总表"</f>
        <v>2025年部门财政拨款收支预算总表</v>
      </c>
    </row>
    <row r="3" ht="17.25" customHeight="1" spans="1:4">
      <c r="A3" s="42" t="str">
        <f>"单位名称："&amp;"中国共产党宜良县纪律检查委员会"</f>
        <v>单位名称：中国共产党宜良县纪律检查委员会</v>
      </c>
      <c r="B3" s="163"/>
      <c r="D3" s="44" t="s">
        <v>1</v>
      </c>
    </row>
    <row r="4" ht="17.25" customHeight="1" spans="1:4">
      <c r="A4" s="164" t="s">
        <v>2</v>
      </c>
      <c r="B4" s="165"/>
      <c r="C4" s="164" t="s">
        <v>3</v>
      </c>
      <c r="D4" s="165"/>
    </row>
    <row r="5" ht="18.75" customHeight="1" spans="1:4">
      <c r="A5" s="164" t="s">
        <v>4</v>
      </c>
      <c r="B5" s="164" t="s">
        <v>5</v>
      </c>
      <c r="C5" s="164" t="s">
        <v>6</v>
      </c>
      <c r="D5" s="164" t="s">
        <v>5</v>
      </c>
    </row>
    <row r="6" ht="16.5" customHeight="1" spans="1:4">
      <c r="A6" s="166" t="s">
        <v>139</v>
      </c>
      <c r="B6" s="76">
        <v>20740619.87</v>
      </c>
      <c r="C6" s="166" t="s">
        <v>140</v>
      </c>
      <c r="D6" s="76">
        <v>20740619.87</v>
      </c>
    </row>
    <row r="7" ht="16.5" customHeight="1" spans="1:4">
      <c r="A7" s="166" t="s">
        <v>141</v>
      </c>
      <c r="B7" s="76">
        <v>20740619.87</v>
      </c>
      <c r="C7" s="166" t="s">
        <v>142</v>
      </c>
      <c r="D7" s="76">
        <v>15569647</v>
      </c>
    </row>
    <row r="8" ht="16.5" customHeight="1" spans="1:4">
      <c r="A8" s="166" t="s">
        <v>143</v>
      </c>
      <c r="B8" s="76"/>
      <c r="C8" s="166" t="s">
        <v>144</v>
      </c>
      <c r="D8" s="76"/>
    </row>
    <row r="9" ht="16.5" customHeight="1" spans="1:4">
      <c r="A9" s="166" t="s">
        <v>145</v>
      </c>
      <c r="B9" s="76"/>
      <c r="C9" s="166" t="s">
        <v>146</v>
      </c>
      <c r="D9" s="76"/>
    </row>
    <row r="10" ht="16.5" customHeight="1" spans="1:4">
      <c r="A10" s="166" t="s">
        <v>147</v>
      </c>
      <c r="B10" s="76"/>
      <c r="C10" s="166" t="s">
        <v>148</v>
      </c>
      <c r="D10" s="76"/>
    </row>
    <row r="11" ht="16.5" customHeight="1" spans="1:4">
      <c r="A11" s="166" t="s">
        <v>141</v>
      </c>
      <c r="B11" s="76"/>
      <c r="C11" s="166" t="s">
        <v>149</v>
      </c>
      <c r="D11" s="76"/>
    </row>
    <row r="12" ht="16.5" customHeight="1" spans="1:4">
      <c r="A12" s="143" t="s">
        <v>143</v>
      </c>
      <c r="B12" s="76"/>
      <c r="C12" s="66" t="s">
        <v>150</v>
      </c>
      <c r="D12" s="76"/>
    </row>
    <row r="13" ht="16.5" customHeight="1" spans="1:4">
      <c r="A13" s="143" t="s">
        <v>145</v>
      </c>
      <c r="B13" s="76"/>
      <c r="C13" s="66" t="s">
        <v>151</v>
      </c>
      <c r="D13" s="76"/>
    </row>
    <row r="14" ht="16.5" customHeight="1" spans="1:4">
      <c r="A14" s="167"/>
      <c r="B14" s="76"/>
      <c r="C14" s="66" t="s">
        <v>152</v>
      </c>
      <c r="D14" s="76">
        <v>2334050.73</v>
      </c>
    </row>
    <row r="15" ht="16.5" customHeight="1" spans="1:4">
      <c r="A15" s="167"/>
      <c r="B15" s="76"/>
      <c r="C15" s="66" t="s">
        <v>153</v>
      </c>
      <c r="D15" s="76">
        <v>1556682.14</v>
      </c>
    </row>
    <row r="16" ht="16.5" customHeight="1" spans="1:4">
      <c r="A16" s="167"/>
      <c r="B16" s="76"/>
      <c r="C16" s="66" t="s">
        <v>154</v>
      </c>
      <c r="D16" s="76"/>
    </row>
    <row r="17" ht="16.5" customHeight="1" spans="1:4">
      <c r="A17" s="167"/>
      <c r="B17" s="76"/>
      <c r="C17" s="66" t="s">
        <v>155</v>
      </c>
      <c r="D17" s="76"/>
    </row>
    <row r="18" ht="16.5" customHeight="1" spans="1:4">
      <c r="A18" s="167"/>
      <c r="B18" s="76"/>
      <c r="C18" s="66" t="s">
        <v>156</v>
      </c>
      <c r="D18" s="76"/>
    </row>
    <row r="19" ht="16.5" customHeight="1" spans="1:4">
      <c r="A19" s="167"/>
      <c r="B19" s="76"/>
      <c r="C19" s="66" t="s">
        <v>157</v>
      </c>
      <c r="D19" s="76"/>
    </row>
    <row r="20" ht="16.5" customHeight="1" spans="1:4">
      <c r="A20" s="167"/>
      <c r="B20" s="76"/>
      <c r="C20" s="66" t="s">
        <v>158</v>
      </c>
      <c r="D20" s="76"/>
    </row>
    <row r="21" ht="16.5" customHeight="1" spans="1:4">
      <c r="A21" s="167"/>
      <c r="B21" s="76"/>
      <c r="C21" s="66" t="s">
        <v>159</v>
      </c>
      <c r="D21" s="76"/>
    </row>
    <row r="22" ht="16.5" customHeight="1" spans="1:4">
      <c r="A22" s="167"/>
      <c r="B22" s="76"/>
      <c r="C22" s="66" t="s">
        <v>160</v>
      </c>
      <c r="D22" s="76"/>
    </row>
    <row r="23" ht="16.5" customHeight="1" spans="1:4">
      <c r="A23" s="167"/>
      <c r="B23" s="76"/>
      <c r="C23" s="66" t="s">
        <v>161</v>
      </c>
      <c r="D23" s="76"/>
    </row>
    <row r="24" ht="16.5" customHeight="1" spans="1:4">
      <c r="A24" s="167"/>
      <c r="B24" s="76"/>
      <c r="C24" s="66" t="s">
        <v>162</v>
      </c>
      <c r="D24" s="76"/>
    </row>
    <row r="25" ht="16.5" customHeight="1" spans="1:4">
      <c r="A25" s="167"/>
      <c r="B25" s="76"/>
      <c r="C25" s="66" t="s">
        <v>163</v>
      </c>
      <c r="D25" s="76">
        <v>1280240</v>
      </c>
    </row>
    <row r="26" ht="16.5" customHeight="1" spans="1:4">
      <c r="A26" s="167"/>
      <c r="B26" s="76"/>
      <c r="C26" s="66" t="s">
        <v>164</v>
      </c>
      <c r="D26" s="76"/>
    </row>
    <row r="27" ht="16.5" customHeight="1" spans="1:4">
      <c r="A27" s="167"/>
      <c r="B27" s="76"/>
      <c r="C27" s="66" t="s">
        <v>165</v>
      </c>
      <c r="D27" s="76"/>
    </row>
    <row r="28" ht="16.5" customHeight="1" spans="1:4">
      <c r="A28" s="167"/>
      <c r="B28" s="76"/>
      <c r="C28" s="66" t="s">
        <v>166</v>
      </c>
      <c r="D28" s="76"/>
    </row>
    <row r="29" ht="16.5" customHeight="1" spans="1:4">
      <c r="A29" s="167"/>
      <c r="B29" s="76"/>
      <c r="C29" s="66" t="s">
        <v>167</v>
      </c>
      <c r="D29" s="76"/>
    </row>
    <row r="30" ht="16.5" customHeight="1" spans="1:4">
      <c r="A30" s="167"/>
      <c r="B30" s="76"/>
      <c r="C30" s="66" t="s">
        <v>168</v>
      </c>
      <c r="D30" s="76"/>
    </row>
    <row r="31" ht="16.5" customHeight="1" spans="1:4">
      <c r="A31" s="167"/>
      <c r="B31" s="76"/>
      <c r="C31" s="143" t="s">
        <v>169</v>
      </c>
      <c r="D31" s="76"/>
    </row>
    <row r="32" ht="16.5" customHeight="1" spans="1:4">
      <c r="A32" s="167"/>
      <c r="B32" s="76"/>
      <c r="C32" s="143" t="s">
        <v>170</v>
      </c>
      <c r="D32" s="76"/>
    </row>
    <row r="33" ht="16.5" customHeight="1" spans="1:4">
      <c r="A33" s="167"/>
      <c r="B33" s="76"/>
      <c r="C33" s="28" t="s">
        <v>171</v>
      </c>
      <c r="D33" s="76"/>
    </row>
    <row r="34" ht="15" customHeight="1" spans="1:4">
      <c r="A34" s="168" t="s">
        <v>50</v>
      </c>
      <c r="B34" s="169">
        <v>20740619.87</v>
      </c>
      <c r="C34" s="168" t="s">
        <v>51</v>
      </c>
      <c r="D34" s="169">
        <v>20740619.87</v>
      </c>
    </row>
  </sheetData>
  <mergeCells count="4">
    <mergeCell ref="A2:D2"/>
    <mergeCell ref="A3:B3"/>
    <mergeCell ref="A4:B4"/>
    <mergeCell ref="C4:D4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G27"/>
  <sheetViews>
    <sheetView showZeros="0" topLeftCell="B17" workbookViewId="0">
      <selection activeCell="F27" sqref="F27"/>
    </sheetView>
  </sheetViews>
  <sheetFormatPr defaultColWidth="9.13636363636364" defaultRowHeight="14.25" customHeight="1" outlineLevelCol="6"/>
  <cols>
    <col min="1" max="1" width="20.1363636363636" customWidth="1"/>
    <col min="2" max="2" width="44" customWidth="1"/>
    <col min="3" max="7" width="24.1363636363636" customWidth="1"/>
  </cols>
  <sheetData>
    <row r="1" customHeight="1" spans="4:7">
      <c r="D1" s="130"/>
      <c r="F1" s="68"/>
      <c r="G1" s="138" t="s">
        <v>172</v>
      </c>
    </row>
    <row r="2" ht="41.25" customHeight="1" spans="1:7">
      <c r="A2" s="120" t="str">
        <f>"2025"&amp;"年一般公共预算支出预算表（按功能科目分类）"</f>
        <v>2025年一般公共预算支出预算表（按功能科目分类）</v>
      </c>
      <c r="B2" s="120"/>
      <c r="C2" s="120"/>
      <c r="D2" s="120"/>
      <c r="E2" s="120"/>
      <c r="F2" s="120"/>
      <c r="G2" s="120"/>
    </row>
    <row r="3" ht="18" customHeight="1" spans="1:7">
      <c r="A3" s="4" t="str">
        <f>"单位名称："&amp;"中国共产党宜良县纪律检查委员会"</f>
        <v>单位名称：中国共产党宜良县纪律检查委员会</v>
      </c>
      <c r="F3" s="117"/>
      <c r="G3" s="138" t="s">
        <v>1</v>
      </c>
    </row>
    <row r="4" ht="20.25" customHeight="1" spans="1:7">
      <c r="A4" s="157" t="s">
        <v>173</v>
      </c>
      <c r="B4" s="158"/>
      <c r="C4" s="121" t="s">
        <v>55</v>
      </c>
      <c r="D4" s="144" t="s">
        <v>76</v>
      </c>
      <c r="E4" s="11"/>
      <c r="F4" s="12"/>
      <c r="G4" s="135" t="s">
        <v>77</v>
      </c>
    </row>
    <row r="5" ht="20.25" customHeight="1" spans="1:7">
      <c r="A5" s="159" t="s">
        <v>73</v>
      </c>
      <c r="B5" s="159" t="s">
        <v>74</v>
      </c>
      <c r="C5" s="18"/>
      <c r="D5" s="126" t="s">
        <v>57</v>
      </c>
      <c r="E5" s="126" t="s">
        <v>174</v>
      </c>
      <c r="F5" s="126" t="s">
        <v>175</v>
      </c>
      <c r="G5" s="137"/>
    </row>
    <row r="6" ht="15" customHeight="1" spans="1:7">
      <c r="A6" s="57" t="s">
        <v>83</v>
      </c>
      <c r="B6" s="57" t="s">
        <v>84</v>
      </c>
      <c r="C6" s="57" t="s">
        <v>85</v>
      </c>
      <c r="D6" s="57" t="s">
        <v>86</v>
      </c>
      <c r="E6" s="57" t="s">
        <v>87</v>
      </c>
      <c r="F6" s="57" t="s">
        <v>88</v>
      </c>
      <c r="G6" s="57" t="s">
        <v>89</v>
      </c>
    </row>
    <row r="7" ht="18" customHeight="1" spans="1:7">
      <c r="A7" s="28" t="s">
        <v>98</v>
      </c>
      <c r="B7" s="28" t="s">
        <v>99</v>
      </c>
      <c r="C7" s="76">
        <v>15569647</v>
      </c>
      <c r="D7" s="76">
        <v>15569647</v>
      </c>
      <c r="E7" s="76">
        <v>12009647</v>
      </c>
      <c r="F7" s="76">
        <v>3560000</v>
      </c>
      <c r="G7" s="76"/>
    </row>
    <row r="8" ht="18" customHeight="1" spans="1:7">
      <c r="A8" s="160" t="s">
        <v>100</v>
      </c>
      <c r="B8" s="160" t="s">
        <v>101</v>
      </c>
      <c r="C8" s="76">
        <v>15569647</v>
      </c>
      <c r="D8" s="76">
        <v>15569647</v>
      </c>
      <c r="E8" s="76">
        <v>12009647</v>
      </c>
      <c r="F8" s="76">
        <v>3560000</v>
      </c>
      <c r="G8" s="76"/>
    </row>
    <row r="9" ht="18" customHeight="1" spans="1:7">
      <c r="A9" s="161" t="s">
        <v>102</v>
      </c>
      <c r="B9" s="161" t="s">
        <v>103</v>
      </c>
      <c r="C9" s="76">
        <v>14074354</v>
      </c>
      <c r="D9" s="76">
        <v>14074354</v>
      </c>
      <c r="E9" s="76">
        <v>10596854</v>
      </c>
      <c r="F9" s="76">
        <v>3477500</v>
      </c>
      <c r="G9" s="76"/>
    </row>
    <row r="10" ht="18" customHeight="1" spans="1:7">
      <c r="A10" s="161" t="s">
        <v>104</v>
      </c>
      <c r="B10" s="161" t="s">
        <v>105</v>
      </c>
      <c r="C10" s="76">
        <v>1495293</v>
      </c>
      <c r="D10" s="76">
        <v>1495293</v>
      </c>
      <c r="E10" s="76">
        <v>1412793</v>
      </c>
      <c r="F10" s="76">
        <v>82500</v>
      </c>
      <c r="G10" s="76"/>
    </row>
    <row r="11" ht="18" customHeight="1" spans="1:7">
      <c r="A11" s="28" t="s">
        <v>106</v>
      </c>
      <c r="B11" s="28" t="s">
        <v>107</v>
      </c>
      <c r="C11" s="76">
        <v>2334050.73</v>
      </c>
      <c r="D11" s="76">
        <v>2334050.73</v>
      </c>
      <c r="E11" s="76">
        <v>2334050.73</v>
      </c>
      <c r="F11" s="76"/>
      <c r="G11" s="76"/>
    </row>
    <row r="12" ht="18" customHeight="1" spans="1:7">
      <c r="A12" s="160" t="s">
        <v>108</v>
      </c>
      <c r="B12" s="160" t="s">
        <v>109</v>
      </c>
      <c r="C12" s="76">
        <v>2326202.73</v>
      </c>
      <c r="D12" s="76">
        <v>2326202.73</v>
      </c>
      <c r="E12" s="76">
        <v>2326202.73</v>
      </c>
      <c r="F12" s="76"/>
      <c r="G12" s="76"/>
    </row>
    <row r="13" ht="18" customHeight="1" spans="1:7">
      <c r="A13" s="161" t="s">
        <v>110</v>
      </c>
      <c r="B13" s="161" t="s">
        <v>111</v>
      </c>
      <c r="C13" s="76">
        <v>259200</v>
      </c>
      <c r="D13" s="76">
        <v>259200</v>
      </c>
      <c r="E13" s="76">
        <v>259200</v>
      </c>
      <c r="F13" s="76"/>
      <c r="G13" s="76"/>
    </row>
    <row r="14" ht="18" customHeight="1" spans="1:7">
      <c r="A14" s="161" t="s">
        <v>112</v>
      </c>
      <c r="B14" s="161" t="s">
        <v>113</v>
      </c>
      <c r="C14" s="76">
        <v>1707002.73</v>
      </c>
      <c r="D14" s="76">
        <v>1707002.73</v>
      </c>
      <c r="E14" s="76">
        <v>1707002.73</v>
      </c>
      <c r="F14" s="76"/>
      <c r="G14" s="76"/>
    </row>
    <row r="15" ht="18" customHeight="1" spans="1:7">
      <c r="A15" s="161" t="s">
        <v>114</v>
      </c>
      <c r="B15" s="161" t="s">
        <v>115</v>
      </c>
      <c r="C15" s="76">
        <v>360000</v>
      </c>
      <c r="D15" s="76">
        <v>360000</v>
      </c>
      <c r="E15" s="76">
        <v>360000</v>
      </c>
      <c r="F15" s="76"/>
      <c r="G15" s="76"/>
    </row>
    <row r="16" ht="18" customHeight="1" spans="1:7">
      <c r="A16" s="160" t="s">
        <v>116</v>
      </c>
      <c r="B16" s="160" t="s">
        <v>117</v>
      </c>
      <c r="C16" s="76">
        <v>7848</v>
      </c>
      <c r="D16" s="76">
        <v>7848</v>
      </c>
      <c r="E16" s="76">
        <v>7848</v>
      </c>
      <c r="F16" s="76"/>
      <c r="G16" s="76"/>
    </row>
    <row r="17" ht="18" customHeight="1" spans="1:7">
      <c r="A17" s="161" t="s">
        <v>118</v>
      </c>
      <c r="B17" s="161" t="s">
        <v>119</v>
      </c>
      <c r="C17" s="76">
        <v>7848</v>
      </c>
      <c r="D17" s="76">
        <v>7848</v>
      </c>
      <c r="E17" s="76">
        <v>7848</v>
      </c>
      <c r="F17" s="76"/>
      <c r="G17" s="76"/>
    </row>
    <row r="18" ht="18" customHeight="1" spans="1:7">
      <c r="A18" s="28" t="s">
        <v>120</v>
      </c>
      <c r="B18" s="28" t="s">
        <v>121</v>
      </c>
      <c r="C18" s="76">
        <v>1556682.14</v>
      </c>
      <c r="D18" s="76">
        <v>1556682.14</v>
      </c>
      <c r="E18" s="76">
        <v>1556682.14</v>
      </c>
      <c r="F18" s="76"/>
      <c r="G18" s="76"/>
    </row>
    <row r="19" ht="18" customHeight="1" spans="1:7">
      <c r="A19" s="160" t="s">
        <v>122</v>
      </c>
      <c r="B19" s="160" t="s">
        <v>123</v>
      </c>
      <c r="C19" s="76">
        <v>1556682.14</v>
      </c>
      <c r="D19" s="76">
        <v>1556682.14</v>
      </c>
      <c r="E19" s="76">
        <v>1556682.14</v>
      </c>
      <c r="F19" s="76"/>
      <c r="G19" s="76"/>
    </row>
    <row r="20" ht="18" customHeight="1" spans="1:7">
      <c r="A20" s="161" t="s">
        <v>124</v>
      </c>
      <c r="B20" s="161" t="s">
        <v>125</v>
      </c>
      <c r="C20" s="76">
        <v>793764.7</v>
      </c>
      <c r="D20" s="76">
        <v>793764.7</v>
      </c>
      <c r="E20" s="76">
        <v>793764.7</v>
      </c>
      <c r="F20" s="76"/>
      <c r="G20" s="76"/>
    </row>
    <row r="21" ht="18" customHeight="1" spans="1:7">
      <c r="A21" s="161" t="s">
        <v>126</v>
      </c>
      <c r="B21" s="161" t="s">
        <v>127</v>
      </c>
      <c r="C21" s="76">
        <v>108522.9</v>
      </c>
      <c r="D21" s="76">
        <v>108522.9</v>
      </c>
      <c r="E21" s="76">
        <v>108522.9</v>
      </c>
      <c r="F21" s="76"/>
      <c r="G21" s="76"/>
    </row>
    <row r="22" ht="18" customHeight="1" spans="1:7">
      <c r="A22" s="161" t="s">
        <v>128</v>
      </c>
      <c r="B22" s="161" t="s">
        <v>129</v>
      </c>
      <c r="C22" s="76">
        <v>611714.54</v>
      </c>
      <c r="D22" s="76">
        <v>611714.54</v>
      </c>
      <c r="E22" s="76">
        <v>611714.54</v>
      </c>
      <c r="F22" s="76"/>
      <c r="G22" s="76"/>
    </row>
    <row r="23" ht="18" customHeight="1" spans="1:7">
      <c r="A23" s="161" t="s">
        <v>130</v>
      </c>
      <c r="B23" s="161" t="s">
        <v>131</v>
      </c>
      <c r="C23" s="76">
        <v>42680</v>
      </c>
      <c r="D23" s="76">
        <v>42680</v>
      </c>
      <c r="E23" s="76">
        <v>42680</v>
      </c>
      <c r="F23" s="76"/>
      <c r="G23" s="76"/>
    </row>
    <row r="24" ht="18" customHeight="1" spans="1:7">
      <c r="A24" s="28" t="s">
        <v>132</v>
      </c>
      <c r="B24" s="28" t="s">
        <v>133</v>
      </c>
      <c r="C24" s="76">
        <v>1280240</v>
      </c>
      <c r="D24" s="76">
        <v>1280240</v>
      </c>
      <c r="E24" s="76">
        <v>1280240</v>
      </c>
      <c r="F24" s="76"/>
      <c r="G24" s="76"/>
    </row>
    <row r="25" ht="18" customHeight="1" spans="1:7">
      <c r="A25" s="160" t="s">
        <v>134</v>
      </c>
      <c r="B25" s="160" t="s">
        <v>135</v>
      </c>
      <c r="C25" s="76">
        <v>1280240</v>
      </c>
      <c r="D25" s="76">
        <v>1280240</v>
      </c>
      <c r="E25" s="76">
        <v>1280240</v>
      </c>
      <c r="F25" s="76"/>
      <c r="G25" s="76"/>
    </row>
    <row r="26" ht="18" customHeight="1" spans="1:7">
      <c r="A26" s="161" t="s">
        <v>136</v>
      </c>
      <c r="B26" s="161" t="s">
        <v>137</v>
      </c>
      <c r="C26" s="76">
        <v>1280240</v>
      </c>
      <c r="D26" s="76">
        <v>1280240</v>
      </c>
      <c r="E26" s="76">
        <v>1280240</v>
      </c>
      <c r="F26" s="76"/>
      <c r="G26" s="76"/>
    </row>
    <row r="27" ht="18" customHeight="1" spans="1:7">
      <c r="A27" s="75" t="s">
        <v>176</v>
      </c>
      <c r="B27" s="162" t="s">
        <v>176</v>
      </c>
      <c r="C27" s="76">
        <v>20740619.87</v>
      </c>
      <c r="D27" s="76">
        <v>20740619.87</v>
      </c>
      <c r="E27" s="76">
        <v>17180619.87</v>
      </c>
      <c r="F27" s="76">
        <v>3560000</v>
      </c>
      <c r="G27" s="76"/>
    </row>
  </sheetData>
  <mergeCells count="6">
    <mergeCell ref="A2:G2"/>
    <mergeCell ref="A4:B4"/>
    <mergeCell ref="D4:F4"/>
    <mergeCell ref="A27:B27"/>
    <mergeCell ref="C4:C5"/>
    <mergeCell ref="G4:G5"/>
  </mergeCells>
  <printOptions horizontalCentered="1"/>
  <pageMargins left="0.37" right="0.37" top="0.56" bottom="0.56" header="0.48" footer="0.48"/>
  <pageSetup paperSize="9" fitToHeight="100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21"/>
  <sheetViews>
    <sheetView showZeros="0" tabSelected="1" topLeftCell="A8" workbookViewId="0">
      <selection activeCell="C22" sqref="C22"/>
    </sheetView>
  </sheetViews>
  <sheetFormatPr defaultColWidth="10.4181818181818" defaultRowHeight="14.25" customHeight="1" outlineLevelCol="5"/>
  <cols>
    <col min="1" max="6" width="28.1363636363636" customWidth="1"/>
  </cols>
  <sheetData>
    <row r="1" customHeight="1" spans="1:6">
      <c r="A1" s="41"/>
      <c r="B1" s="41"/>
      <c r="C1" s="41"/>
      <c r="D1" s="41"/>
      <c r="E1" s="40"/>
      <c r="F1" s="151" t="s">
        <v>177</v>
      </c>
    </row>
    <row r="2" ht="41.25" customHeight="1" spans="1:6">
      <c r="A2" s="152" t="str">
        <f>"2025"&amp;"年一般公共预算“三公”经费支出预算表"</f>
        <v>2025年一般公共预算“三公”经费支出预算表</v>
      </c>
      <c r="B2" s="41"/>
      <c r="C2" s="41"/>
      <c r="D2" s="41"/>
      <c r="E2" s="40"/>
      <c r="F2" s="41"/>
    </row>
    <row r="3" customHeight="1" spans="1:6">
      <c r="A3" s="107" t="str">
        <f>"单位名称："&amp;"中国共产党宜良县纪律检查委员会"</f>
        <v>单位名称：中国共产党宜良县纪律检查委员会</v>
      </c>
      <c r="B3" s="153"/>
      <c r="D3" s="41"/>
      <c r="E3" s="40"/>
      <c r="F3" s="61" t="s">
        <v>1</v>
      </c>
    </row>
    <row r="4" ht="27" customHeight="1" spans="1:6">
      <c r="A4" s="45" t="s">
        <v>178</v>
      </c>
      <c r="B4" s="45" t="s">
        <v>179</v>
      </c>
      <c r="C4" s="47" t="s">
        <v>180</v>
      </c>
      <c r="D4" s="45"/>
      <c r="E4" s="46"/>
      <c r="F4" s="45" t="s">
        <v>181</v>
      </c>
    </row>
    <row r="5" ht="28.5" customHeight="1" spans="1:6">
      <c r="A5" s="154"/>
      <c r="B5" s="49"/>
      <c r="C5" s="46" t="s">
        <v>57</v>
      </c>
      <c r="D5" s="46" t="s">
        <v>182</v>
      </c>
      <c r="E5" s="46" t="s">
        <v>183</v>
      </c>
      <c r="F5" s="48"/>
    </row>
    <row r="6" ht="17.25" customHeight="1" spans="1:6">
      <c r="A6" s="53" t="s">
        <v>83</v>
      </c>
      <c r="B6" s="53" t="s">
        <v>84</v>
      </c>
      <c r="C6" s="53" t="s">
        <v>85</v>
      </c>
      <c r="D6" s="53" t="s">
        <v>86</v>
      </c>
      <c r="E6" s="53" t="s">
        <v>87</v>
      </c>
      <c r="F6" s="53" t="s">
        <v>88</v>
      </c>
    </row>
    <row r="7" ht="17.25" customHeight="1" spans="1:6">
      <c r="A7" s="155">
        <v>79120</v>
      </c>
      <c r="B7" s="155"/>
      <c r="C7" s="155">
        <v>74000</v>
      </c>
      <c r="D7" s="155"/>
      <c r="E7" s="76">
        <v>74000</v>
      </c>
      <c r="F7" s="76">
        <v>5120</v>
      </c>
    </row>
    <row r="8" customHeight="1" spans="1:4">
      <c r="A8" s="156" t="s">
        <v>184</v>
      </c>
      <c r="B8" s="156"/>
      <c r="C8" s="156"/>
      <c r="D8" s="156"/>
    </row>
    <row r="9" customHeight="1" spans="1:4">
      <c r="A9" s="156"/>
      <c r="B9" s="156"/>
      <c r="C9" s="156"/>
      <c r="D9" s="156"/>
    </row>
    <row r="10" customHeight="1" spans="1:4">
      <c r="A10" s="156"/>
      <c r="B10" s="156"/>
      <c r="C10" s="156"/>
      <c r="D10" s="156"/>
    </row>
    <row r="11" customHeight="1" spans="1:4">
      <c r="A11" s="156"/>
      <c r="B11" s="156"/>
      <c r="C11" s="156"/>
      <c r="D11" s="156"/>
    </row>
    <row r="12" customHeight="1" spans="1:4">
      <c r="A12" s="156"/>
      <c r="B12" s="156"/>
      <c r="C12" s="156"/>
      <c r="D12" s="156"/>
    </row>
    <row r="13" customHeight="1" spans="1:4">
      <c r="A13" s="156"/>
      <c r="B13" s="156"/>
      <c r="C13" s="156"/>
      <c r="D13" s="156"/>
    </row>
    <row r="14" customHeight="1" spans="1:4">
      <c r="A14" s="156"/>
      <c r="B14" s="156"/>
      <c r="C14" s="156"/>
      <c r="D14" s="156"/>
    </row>
    <row r="15" customHeight="1" spans="1:4">
      <c r="A15" s="156"/>
      <c r="B15" s="156"/>
      <c r="C15" s="156"/>
      <c r="D15" s="156"/>
    </row>
    <row r="16" customHeight="1" spans="1:4">
      <c r="A16" s="156"/>
      <c r="B16" s="156"/>
      <c r="C16" s="156"/>
      <c r="D16" s="156"/>
    </row>
    <row r="17" customHeight="1" spans="1:4">
      <c r="A17" s="156"/>
      <c r="B17" s="156"/>
      <c r="C17" s="156"/>
      <c r="D17" s="156"/>
    </row>
    <row r="18" customHeight="1" spans="1:4">
      <c r="A18" s="156"/>
      <c r="B18" s="156"/>
      <c r="C18" s="156"/>
      <c r="D18" s="156"/>
    </row>
    <row r="19" customHeight="1" spans="1:4">
      <c r="A19" s="156"/>
      <c r="B19" s="156"/>
      <c r="C19" s="156"/>
      <c r="D19" s="156"/>
    </row>
    <row r="20" customHeight="1" spans="1:4">
      <c r="A20" s="156"/>
      <c r="B20" s="156"/>
      <c r="C20" s="156"/>
      <c r="D20" s="156"/>
    </row>
    <row r="21" customHeight="1" spans="1:4">
      <c r="A21" s="156"/>
      <c r="B21" s="156"/>
      <c r="C21" s="156"/>
      <c r="D21" s="156"/>
    </row>
  </sheetData>
  <mergeCells count="7">
    <mergeCell ref="A2:F2"/>
    <mergeCell ref="A3:B3"/>
    <mergeCell ref="C4:E4"/>
    <mergeCell ref="A4:A5"/>
    <mergeCell ref="B4:B5"/>
    <mergeCell ref="F4:F5"/>
    <mergeCell ref="A8:D21"/>
  </mergeCells>
  <pageMargins left="0.67" right="0.67" top="0.72" bottom="0.72" header="0.28" footer="0.28"/>
  <pageSetup paperSize="9" fitToWidth="0" fitToHeight="0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X67"/>
  <sheetViews>
    <sheetView showZeros="0" topLeftCell="D60" workbookViewId="0">
      <selection activeCell="I73" sqref="I73"/>
    </sheetView>
  </sheetViews>
  <sheetFormatPr defaultColWidth="9.13636363636364" defaultRowHeight="14.25" customHeight="1"/>
  <cols>
    <col min="1" max="2" width="32.8545454545455" customWidth="1"/>
    <col min="3" max="3" width="20.7090909090909" customWidth="1"/>
    <col min="4" max="4" width="31.2818181818182" customWidth="1"/>
    <col min="5" max="5" width="10.1363636363636" customWidth="1"/>
    <col min="6" max="6" width="17.5727272727273" customWidth="1"/>
    <col min="7" max="7" width="10.2818181818182" customWidth="1"/>
    <col min="8" max="8" width="23" customWidth="1"/>
    <col min="9" max="24" width="18.7090909090909" customWidth="1"/>
  </cols>
  <sheetData>
    <row r="1" ht="13.5" customHeight="1" spans="2:24">
      <c r="B1" s="130"/>
      <c r="C1" s="139"/>
      <c r="E1" s="140"/>
      <c r="F1" s="140"/>
      <c r="G1" s="140"/>
      <c r="H1" s="140"/>
      <c r="I1" s="80"/>
      <c r="J1" s="80"/>
      <c r="K1" s="80"/>
      <c r="L1" s="80"/>
      <c r="M1" s="80"/>
      <c r="N1" s="80"/>
      <c r="R1" s="80"/>
      <c r="V1" s="139"/>
      <c r="X1" s="2" t="s">
        <v>185</v>
      </c>
    </row>
    <row r="2" ht="45.75" customHeight="1" spans="1:24">
      <c r="A2" s="63" t="str">
        <f>"2025"&amp;"年部门基本支出预算表"</f>
        <v>2025年部门基本支出预算表</v>
      </c>
      <c r="B2" s="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3"/>
      <c r="P2" s="3"/>
      <c r="Q2" s="3"/>
      <c r="R2" s="63"/>
      <c r="S2" s="63"/>
      <c r="T2" s="63"/>
      <c r="U2" s="63"/>
      <c r="V2" s="63"/>
      <c r="W2" s="63"/>
      <c r="X2" s="63"/>
    </row>
    <row r="3" ht="18.75" customHeight="1" spans="1:24">
      <c r="A3" s="4" t="str">
        <f>"单位名称："&amp;"中国共产党宜良县纪律检查委员会"</f>
        <v>单位名称：中国共产党宜良县纪律检查委员会</v>
      </c>
      <c r="B3" s="5"/>
      <c r="C3" s="141"/>
      <c r="D3" s="141"/>
      <c r="E3" s="141"/>
      <c r="F3" s="141"/>
      <c r="G3" s="141"/>
      <c r="H3" s="141"/>
      <c r="I3" s="82"/>
      <c r="J3" s="82"/>
      <c r="K3" s="82"/>
      <c r="L3" s="82"/>
      <c r="M3" s="82"/>
      <c r="N3" s="82"/>
      <c r="O3" s="6"/>
      <c r="P3" s="6"/>
      <c r="Q3" s="6"/>
      <c r="R3" s="82"/>
      <c r="V3" s="139"/>
      <c r="X3" s="2" t="s">
        <v>1</v>
      </c>
    </row>
    <row r="4" ht="18" customHeight="1" spans="1:24">
      <c r="A4" s="8" t="s">
        <v>186</v>
      </c>
      <c r="B4" s="8" t="s">
        <v>187</v>
      </c>
      <c r="C4" s="8" t="s">
        <v>188</v>
      </c>
      <c r="D4" s="8" t="s">
        <v>189</v>
      </c>
      <c r="E4" s="8" t="s">
        <v>190</v>
      </c>
      <c r="F4" s="8" t="s">
        <v>191</v>
      </c>
      <c r="G4" s="8" t="s">
        <v>192</v>
      </c>
      <c r="H4" s="8" t="s">
        <v>193</v>
      </c>
      <c r="I4" s="144" t="s">
        <v>194</v>
      </c>
      <c r="J4" s="77" t="s">
        <v>194</v>
      </c>
      <c r="K4" s="77"/>
      <c r="L4" s="77"/>
      <c r="M4" s="77"/>
      <c r="N4" s="77"/>
      <c r="O4" s="11"/>
      <c r="P4" s="11"/>
      <c r="Q4" s="11"/>
      <c r="R4" s="98" t="s">
        <v>61</v>
      </c>
      <c r="S4" s="77" t="s">
        <v>62</v>
      </c>
      <c r="T4" s="77"/>
      <c r="U4" s="77"/>
      <c r="V4" s="77"/>
      <c r="W4" s="77"/>
      <c r="X4" s="78"/>
    </row>
    <row r="5" ht="18" customHeight="1" spans="1:24">
      <c r="A5" s="13"/>
      <c r="B5" s="27"/>
      <c r="C5" s="123"/>
      <c r="D5" s="13"/>
      <c r="E5" s="13"/>
      <c r="F5" s="13"/>
      <c r="G5" s="13"/>
      <c r="H5" s="13"/>
      <c r="I5" s="121" t="s">
        <v>195</v>
      </c>
      <c r="J5" s="144" t="s">
        <v>58</v>
      </c>
      <c r="K5" s="77"/>
      <c r="L5" s="77"/>
      <c r="M5" s="77"/>
      <c r="N5" s="78"/>
      <c r="O5" s="10" t="s">
        <v>196</v>
      </c>
      <c r="P5" s="11"/>
      <c r="Q5" s="12"/>
      <c r="R5" s="8" t="s">
        <v>61</v>
      </c>
      <c r="S5" s="144" t="s">
        <v>62</v>
      </c>
      <c r="T5" s="98" t="s">
        <v>64</v>
      </c>
      <c r="U5" s="77" t="s">
        <v>62</v>
      </c>
      <c r="V5" s="98" t="s">
        <v>66</v>
      </c>
      <c r="W5" s="98" t="s">
        <v>67</v>
      </c>
      <c r="X5" s="148" t="s">
        <v>68</v>
      </c>
    </row>
    <row r="6" ht="19.5" customHeight="1" spans="1:24">
      <c r="A6" s="27"/>
      <c r="B6" s="27"/>
      <c r="C6" s="27"/>
      <c r="D6" s="27"/>
      <c r="E6" s="27"/>
      <c r="F6" s="27"/>
      <c r="G6" s="27"/>
      <c r="H6" s="27"/>
      <c r="I6" s="27"/>
      <c r="J6" s="145" t="s">
        <v>197</v>
      </c>
      <c r="K6" s="8" t="s">
        <v>198</v>
      </c>
      <c r="L6" s="8" t="s">
        <v>199</v>
      </c>
      <c r="M6" s="8" t="s">
        <v>200</v>
      </c>
      <c r="N6" s="8" t="s">
        <v>201</v>
      </c>
      <c r="O6" s="8" t="s">
        <v>58</v>
      </c>
      <c r="P6" s="8" t="s">
        <v>59</v>
      </c>
      <c r="Q6" s="8" t="s">
        <v>60</v>
      </c>
      <c r="R6" s="27"/>
      <c r="S6" s="8" t="s">
        <v>57</v>
      </c>
      <c r="T6" s="8" t="s">
        <v>64</v>
      </c>
      <c r="U6" s="8" t="s">
        <v>202</v>
      </c>
      <c r="V6" s="8" t="s">
        <v>66</v>
      </c>
      <c r="W6" s="8" t="s">
        <v>67</v>
      </c>
      <c r="X6" s="8" t="s">
        <v>68</v>
      </c>
    </row>
    <row r="7" ht="37.5" customHeight="1" spans="1:24">
      <c r="A7" s="142"/>
      <c r="B7" s="18"/>
      <c r="C7" s="142"/>
      <c r="D7" s="142"/>
      <c r="E7" s="142"/>
      <c r="F7" s="142"/>
      <c r="G7" s="142"/>
      <c r="H7" s="142"/>
      <c r="I7" s="142"/>
      <c r="J7" s="146" t="s">
        <v>57</v>
      </c>
      <c r="K7" s="16" t="s">
        <v>203</v>
      </c>
      <c r="L7" s="16" t="s">
        <v>199</v>
      </c>
      <c r="M7" s="16" t="s">
        <v>200</v>
      </c>
      <c r="N7" s="16" t="s">
        <v>201</v>
      </c>
      <c r="O7" s="16" t="s">
        <v>199</v>
      </c>
      <c r="P7" s="16" t="s">
        <v>200</v>
      </c>
      <c r="Q7" s="16" t="s">
        <v>201</v>
      </c>
      <c r="R7" s="16" t="s">
        <v>61</v>
      </c>
      <c r="S7" s="16" t="s">
        <v>57</v>
      </c>
      <c r="T7" s="16" t="s">
        <v>64</v>
      </c>
      <c r="U7" s="16" t="s">
        <v>202</v>
      </c>
      <c r="V7" s="16" t="s">
        <v>66</v>
      </c>
      <c r="W7" s="16" t="s">
        <v>67</v>
      </c>
      <c r="X7" s="16" t="s">
        <v>68</v>
      </c>
    </row>
    <row r="8" customHeight="1" spans="1:24">
      <c r="A8" s="34">
        <v>1</v>
      </c>
      <c r="B8" s="34">
        <v>2</v>
      </c>
      <c r="C8" s="34">
        <v>3</v>
      </c>
      <c r="D8" s="34">
        <v>4</v>
      </c>
      <c r="E8" s="34">
        <v>5</v>
      </c>
      <c r="F8" s="34">
        <v>6</v>
      </c>
      <c r="G8" s="34">
        <v>7</v>
      </c>
      <c r="H8" s="34">
        <v>8</v>
      </c>
      <c r="I8" s="34">
        <v>9</v>
      </c>
      <c r="J8" s="34">
        <v>10</v>
      </c>
      <c r="K8" s="34">
        <v>11</v>
      </c>
      <c r="L8" s="34">
        <v>12</v>
      </c>
      <c r="M8" s="34">
        <v>13</v>
      </c>
      <c r="N8" s="34">
        <v>14</v>
      </c>
      <c r="O8" s="34">
        <v>15</v>
      </c>
      <c r="P8" s="34">
        <v>16</v>
      </c>
      <c r="Q8" s="34">
        <v>17</v>
      </c>
      <c r="R8" s="34">
        <v>18</v>
      </c>
      <c r="S8" s="34">
        <v>19</v>
      </c>
      <c r="T8" s="34">
        <v>20</v>
      </c>
      <c r="U8" s="34">
        <v>21</v>
      </c>
      <c r="V8" s="34">
        <v>22</v>
      </c>
      <c r="W8" s="34">
        <v>23</v>
      </c>
      <c r="X8" s="34">
        <v>24</v>
      </c>
    </row>
    <row r="9" ht="20.25" customHeight="1" spans="1:24">
      <c r="A9" s="143" t="s">
        <v>70</v>
      </c>
      <c r="B9" s="143" t="s">
        <v>70</v>
      </c>
      <c r="C9" s="143" t="s">
        <v>204</v>
      </c>
      <c r="D9" s="143" t="s">
        <v>205</v>
      </c>
      <c r="E9" s="143" t="s">
        <v>102</v>
      </c>
      <c r="F9" s="143" t="s">
        <v>103</v>
      </c>
      <c r="G9" s="143" t="s">
        <v>206</v>
      </c>
      <c r="H9" s="143" t="s">
        <v>207</v>
      </c>
      <c r="I9" s="76">
        <v>780000</v>
      </c>
      <c r="J9" s="76">
        <v>780000</v>
      </c>
      <c r="K9" s="76"/>
      <c r="L9" s="76"/>
      <c r="M9" s="76">
        <v>780000</v>
      </c>
      <c r="N9" s="76"/>
      <c r="O9" s="76"/>
      <c r="P9" s="76"/>
      <c r="Q9" s="76"/>
      <c r="R9" s="76"/>
      <c r="S9" s="76"/>
      <c r="T9" s="76"/>
      <c r="U9" s="76"/>
      <c r="V9" s="76"/>
      <c r="W9" s="76"/>
      <c r="X9" s="76"/>
    </row>
    <row r="10" ht="20.25" customHeight="1" spans="1:24">
      <c r="A10" s="143" t="s">
        <v>70</v>
      </c>
      <c r="B10" s="143" t="s">
        <v>70</v>
      </c>
      <c r="C10" s="143" t="s">
        <v>208</v>
      </c>
      <c r="D10" s="143" t="s">
        <v>209</v>
      </c>
      <c r="E10" s="143" t="s">
        <v>102</v>
      </c>
      <c r="F10" s="143" t="s">
        <v>103</v>
      </c>
      <c r="G10" s="143" t="s">
        <v>210</v>
      </c>
      <c r="H10" s="143" t="s">
        <v>211</v>
      </c>
      <c r="I10" s="76">
        <v>120000</v>
      </c>
      <c r="J10" s="76">
        <v>120000</v>
      </c>
      <c r="K10" s="147"/>
      <c r="L10" s="147"/>
      <c r="M10" s="76">
        <v>120000</v>
      </c>
      <c r="N10" s="147"/>
      <c r="O10" s="76"/>
      <c r="P10" s="76"/>
      <c r="Q10" s="76"/>
      <c r="R10" s="76"/>
      <c r="S10" s="76"/>
      <c r="T10" s="76"/>
      <c r="U10" s="76"/>
      <c r="V10" s="76"/>
      <c r="W10" s="76"/>
      <c r="X10" s="76"/>
    </row>
    <row r="11" ht="20.25" customHeight="1" spans="1:24">
      <c r="A11" s="143" t="s">
        <v>70</v>
      </c>
      <c r="B11" s="143" t="s">
        <v>70</v>
      </c>
      <c r="C11" s="143" t="s">
        <v>208</v>
      </c>
      <c r="D11" s="143" t="s">
        <v>209</v>
      </c>
      <c r="E11" s="143" t="s">
        <v>102</v>
      </c>
      <c r="F11" s="143" t="s">
        <v>103</v>
      </c>
      <c r="G11" s="143" t="s">
        <v>210</v>
      </c>
      <c r="H11" s="143" t="s">
        <v>211</v>
      </c>
      <c r="I11" s="76">
        <v>138100</v>
      </c>
      <c r="J11" s="76">
        <v>138100</v>
      </c>
      <c r="K11" s="147"/>
      <c r="L11" s="147"/>
      <c r="M11" s="76">
        <v>138100</v>
      </c>
      <c r="N11" s="147"/>
      <c r="O11" s="76"/>
      <c r="P11" s="76"/>
      <c r="Q11" s="76"/>
      <c r="R11" s="76"/>
      <c r="S11" s="76"/>
      <c r="T11" s="76"/>
      <c r="U11" s="76"/>
      <c r="V11" s="76"/>
      <c r="W11" s="76"/>
      <c r="X11" s="76"/>
    </row>
    <row r="12" ht="20.25" customHeight="1" spans="1:24">
      <c r="A12" s="143" t="s">
        <v>70</v>
      </c>
      <c r="B12" s="143" t="s">
        <v>70</v>
      </c>
      <c r="C12" s="143" t="s">
        <v>208</v>
      </c>
      <c r="D12" s="143" t="s">
        <v>209</v>
      </c>
      <c r="E12" s="143" t="s">
        <v>102</v>
      </c>
      <c r="F12" s="143" t="s">
        <v>103</v>
      </c>
      <c r="G12" s="143" t="s">
        <v>210</v>
      </c>
      <c r="H12" s="143" t="s">
        <v>211</v>
      </c>
      <c r="I12" s="76">
        <v>70000</v>
      </c>
      <c r="J12" s="76">
        <v>70000</v>
      </c>
      <c r="K12" s="147"/>
      <c r="L12" s="147"/>
      <c r="M12" s="76">
        <v>70000</v>
      </c>
      <c r="N12" s="147"/>
      <c r="O12" s="76"/>
      <c r="P12" s="76"/>
      <c r="Q12" s="76"/>
      <c r="R12" s="76"/>
      <c r="S12" s="76"/>
      <c r="T12" s="76"/>
      <c r="U12" s="76"/>
      <c r="V12" s="76"/>
      <c r="W12" s="76"/>
      <c r="X12" s="76"/>
    </row>
    <row r="13" ht="20.25" customHeight="1" spans="1:24">
      <c r="A13" s="143" t="s">
        <v>70</v>
      </c>
      <c r="B13" s="143" t="s">
        <v>70</v>
      </c>
      <c r="C13" s="143" t="s">
        <v>208</v>
      </c>
      <c r="D13" s="143" t="s">
        <v>209</v>
      </c>
      <c r="E13" s="143" t="s">
        <v>102</v>
      </c>
      <c r="F13" s="143" t="s">
        <v>103</v>
      </c>
      <c r="G13" s="143" t="s">
        <v>210</v>
      </c>
      <c r="H13" s="143" t="s">
        <v>211</v>
      </c>
      <c r="I13" s="76">
        <v>747186</v>
      </c>
      <c r="J13" s="76">
        <v>747186</v>
      </c>
      <c r="K13" s="147"/>
      <c r="L13" s="147"/>
      <c r="M13" s="76">
        <v>747186</v>
      </c>
      <c r="N13" s="147"/>
      <c r="O13" s="76"/>
      <c r="P13" s="76"/>
      <c r="Q13" s="76"/>
      <c r="R13" s="76"/>
      <c r="S13" s="76"/>
      <c r="T13" s="76"/>
      <c r="U13" s="76"/>
      <c r="V13" s="76"/>
      <c r="W13" s="76"/>
      <c r="X13" s="76"/>
    </row>
    <row r="14" ht="20.25" customHeight="1" spans="1:24">
      <c r="A14" s="143" t="s">
        <v>70</v>
      </c>
      <c r="B14" s="143" t="s">
        <v>70</v>
      </c>
      <c r="C14" s="143" t="s">
        <v>208</v>
      </c>
      <c r="D14" s="143" t="s">
        <v>209</v>
      </c>
      <c r="E14" s="143" t="s">
        <v>104</v>
      </c>
      <c r="F14" s="143" t="s">
        <v>105</v>
      </c>
      <c r="G14" s="143" t="s">
        <v>210</v>
      </c>
      <c r="H14" s="143" t="s">
        <v>211</v>
      </c>
      <c r="I14" s="76">
        <v>39000</v>
      </c>
      <c r="J14" s="76">
        <v>39000</v>
      </c>
      <c r="K14" s="147"/>
      <c r="L14" s="147"/>
      <c r="M14" s="76">
        <v>39000</v>
      </c>
      <c r="N14" s="147"/>
      <c r="O14" s="76"/>
      <c r="P14" s="76"/>
      <c r="Q14" s="76"/>
      <c r="R14" s="76"/>
      <c r="S14" s="76"/>
      <c r="T14" s="76"/>
      <c r="U14" s="76"/>
      <c r="V14" s="76"/>
      <c r="W14" s="76"/>
      <c r="X14" s="76"/>
    </row>
    <row r="15" ht="20.25" customHeight="1" spans="1:24">
      <c r="A15" s="143" t="s">
        <v>70</v>
      </c>
      <c r="B15" s="143" t="s">
        <v>70</v>
      </c>
      <c r="C15" s="143" t="s">
        <v>208</v>
      </c>
      <c r="D15" s="143" t="s">
        <v>209</v>
      </c>
      <c r="E15" s="143" t="s">
        <v>102</v>
      </c>
      <c r="F15" s="143" t="s">
        <v>103</v>
      </c>
      <c r="G15" s="143" t="s">
        <v>212</v>
      </c>
      <c r="H15" s="143" t="s">
        <v>213</v>
      </c>
      <c r="I15" s="76">
        <v>50000</v>
      </c>
      <c r="J15" s="76">
        <v>50000</v>
      </c>
      <c r="K15" s="147"/>
      <c r="L15" s="147"/>
      <c r="M15" s="76">
        <v>50000</v>
      </c>
      <c r="N15" s="147"/>
      <c r="O15" s="76"/>
      <c r="P15" s="76"/>
      <c r="Q15" s="76"/>
      <c r="R15" s="76"/>
      <c r="S15" s="76"/>
      <c r="T15" s="76"/>
      <c r="U15" s="76"/>
      <c r="V15" s="76"/>
      <c r="W15" s="76"/>
      <c r="X15" s="76"/>
    </row>
    <row r="16" ht="20.25" customHeight="1" spans="1:24">
      <c r="A16" s="143" t="s">
        <v>70</v>
      </c>
      <c r="B16" s="143" t="s">
        <v>70</v>
      </c>
      <c r="C16" s="143" t="s">
        <v>208</v>
      </c>
      <c r="D16" s="143" t="s">
        <v>209</v>
      </c>
      <c r="E16" s="143" t="s">
        <v>102</v>
      </c>
      <c r="F16" s="143" t="s">
        <v>103</v>
      </c>
      <c r="G16" s="143" t="s">
        <v>214</v>
      </c>
      <c r="H16" s="143" t="s">
        <v>215</v>
      </c>
      <c r="I16" s="76">
        <v>50000</v>
      </c>
      <c r="J16" s="76">
        <v>50000</v>
      </c>
      <c r="K16" s="147"/>
      <c r="L16" s="147"/>
      <c r="M16" s="76">
        <v>50000</v>
      </c>
      <c r="N16" s="147"/>
      <c r="O16" s="76"/>
      <c r="P16" s="76"/>
      <c r="Q16" s="76"/>
      <c r="R16" s="76"/>
      <c r="S16" s="76"/>
      <c r="T16" s="76"/>
      <c r="U16" s="76"/>
      <c r="V16" s="76"/>
      <c r="W16" s="76"/>
      <c r="X16" s="76"/>
    </row>
    <row r="17" ht="20.25" customHeight="1" spans="1:24">
      <c r="A17" s="143" t="s">
        <v>70</v>
      </c>
      <c r="B17" s="143" t="s">
        <v>70</v>
      </c>
      <c r="C17" s="143" t="s">
        <v>208</v>
      </c>
      <c r="D17" s="143" t="s">
        <v>209</v>
      </c>
      <c r="E17" s="143" t="s">
        <v>102</v>
      </c>
      <c r="F17" s="143" t="s">
        <v>103</v>
      </c>
      <c r="G17" s="143" t="s">
        <v>214</v>
      </c>
      <c r="H17" s="143" t="s">
        <v>215</v>
      </c>
      <c r="I17" s="76">
        <v>12690</v>
      </c>
      <c r="J17" s="76">
        <v>12690</v>
      </c>
      <c r="K17" s="147"/>
      <c r="L17" s="147"/>
      <c r="M17" s="76">
        <v>12690</v>
      </c>
      <c r="N17" s="147"/>
      <c r="O17" s="76"/>
      <c r="P17" s="76"/>
      <c r="Q17" s="76"/>
      <c r="R17" s="76"/>
      <c r="S17" s="76"/>
      <c r="T17" s="76"/>
      <c r="U17" s="76"/>
      <c r="V17" s="76"/>
      <c r="W17" s="76"/>
      <c r="X17" s="76"/>
    </row>
    <row r="18" ht="20.25" customHeight="1" spans="1:24">
      <c r="A18" s="143" t="s">
        <v>70</v>
      </c>
      <c r="B18" s="143" t="s">
        <v>70</v>
      </c>
      <c r="C18" s="143" t="s">
        <v>208</v>
      </c>
      <c r="D18" s="143" t="s">
        <v>209</v>
      </c>
      <c r="E18" s="143" t="s">
        <v>102</v>
      </c>
      <c r="F18" s="143" t="s">
        <v>103</v>
      </c>
      <c r="G18" s="143" t="s">
        <v>216</v>
      </c>
      <c r="H18" s="143" t="s">
        <v>217</v>
      </c>
      <c r="I18" s="76">
        <v>50000</v>
      </c>
      <c r="J18" s="76">
        <v>50000</v>
      </c>
      <c r="K18" s="147"/>
      <c r="L18" s="147"/>
      <c r="M18" s="76">
        <v>50000</v>
      </c>
      <c r="N18" s="147"/>
      <c r="O18" s="76"/>
      <c r="P18" s="76"/>
      <c r="Q18" s="76"/>
      <c r="R18" s="76"/>
      <c r="S18" s="76"/>
      <c r="T18" s="76"/>
      <c r="U18" s="76"/>
      <c r="V18" s="76"/>
      <c r="W18" s="76"/>
      <c r="X18" s="76"/>
    </row>
    <row r="19" ht="20.25" customHeight="1" spans="1:24">
      <c r="A19" s="143" t="s">
        <v>70</v>
      </c>
      <c r="B19" s="143" t="s">
        <v>70</v>
      </c>
      <c r="C19" s="143" t="s">
        <v>208</v>
      </c>
      <c r="D19" s="143" t="s">
        <v>209</v>
      </c>
      <c r="E19" s="143" t="s">
        <v>102</v>
      </c>
      <c r="F19" s="143" t="s">
        <v>103</v>
      </c>
      <c r="G19" s="143" t="s">
        <v>218</v>
      </c>
      <c r="H19" s="143" t="s">
        <v>219</v>
      </c>
      <c r="I19" s="76">
        <v>300000</v>
      </c>
      <c r="J19" s="76">
        <v>300000</v>
      </c>
      <c r="K19" s="147"/>
      <c r="L19" s="147"/>
      <c r="M19" s="76">
        <v>300000</v>
      </c>
      <c r="N19" s="147"/>
      <c r="O19" s="76"/>
      <c r="P19" s="76"/>
      <c r="Q19" s="76"/>
      <c r="R19" s="76"/>
      <c r="S19" s="76"/>
      <c r="T19" s="76"/>
      <c r="U19" s="76"/>
      <c r="V19" s="76"/>
      <c r="W19" s="76"/>
      <c r="X19" s="76"/>
    </row>
    <row r="20" ht="20.25" customHeight="1" spans="1:24">
      <c r="A20" s="143" t="s">
        <v>70</v>
      </c>
      <c r="B20" s="143" t="s">
        <v>70</v>
      </c>
      <c r="C20" s="143" t="s">
        <v>208</v>
      </c>
      <c r="D20" s="143" t="s">
        <v>209</v>
      </c>
      <c r="E20" s="143" t="s">
        <v>102</v>
      </c>
      <c r="F20" s="143" t="s">
        <v>103</v>
      </c>
      <c r="G20" s="143" t="s">
        <v>220</v>
      </c>
      <c r="H20" s="143" t="s">
        <v>221</v>
      </c>
      <c r="I20" s="76">
        <v>80000</v>
      </c>
      <c r="J20" s="76">
        <v>80000</v>
      </c>
      <c r="K20" s="147"/>
      <c r="L20" s="147"/>
      <c r="M20" s="76">
        <v>80000</v>
      </c>
      <c r="N20" s="147"/>
      <c r="O20" s="76"/>
      <c r="P20" s="76"/>
      <c r="Q20" s="76"/>
      <c r="R20" s="76"/>
      <c r="S20" s="76"/>
      <c r="T20" s="76"/>
      <c r="U20" s="76"/>
      <c r="V20" s="76"/>
      <c r="W20" s="76"/>
      <c r="X20" s="76"/>
    </row>
    <row r="21" ht="20.25" customHeight="1" spans="1:24">
      <c r="A21" s="143" t="s">
        <v>70</v>
      </c>
      <c r="B21" s="143" t="s">
        <v>70</v>
      </c>
      <c r="C21" s="143" t="s">
        <v>208</v>
      </c>
      <c r="D21" s="143" t="s">
        <v>209</v>
      </c>
      <c r="E21" s="143" t="s">
        <v>102</v>
      </c>
      <c r="F21" s="143" t="s">
        <v>103</v>
      </c>
      <c r="G21" s="143" t="s">
        <v>220</v>
      </c>
      <c r="H21" s="143" t="s">
        <v>221</v>
      </c>
      <c r="I21" s="76">
        <v>210000</v>
      </c>
      <c r="J21" s="76">
        <v>210000</v>
      </c>
      <c r="K21" s="147"/>
      <c r="L21" s="147"/>
      <c r="M21" s="76">
        <v>210000</v>
      </c>
      <c r="N21" s="147"/>
      <c r="O21" s="76"/>
      <c r="P21" s="76"/>
      <c r="Q21" s="76"/>
      <c r="R21" s="76"/>
      <c r="S21" s="76"/>
      <c r="T21" s="76"/>
      <c r="U21" s="76"/>
      <c r="V21" s="76"/>
      <c r="W21" s="76"/>
      <c r="X21" s="76"/>
    </row>
    <row r="22" ht="20.25" customHeight="1" spans="1:24">
      <c r="A22" s="143" t="s">
        <v>70</v>
      </c>
      <c r="B22" s="143" t="s">
        <v>70</v>
      </c>
      <c r="C22" s="143" t="s">
        <v>208</v>
      </c>
      <c r="D22" s="143" t="s">
        <v>209</v>
      </c>
      <c r="E22" s="143" t="s">
        <v>102</v>
      </c>
      <c r="F22" s="143" t="s">
        <v>103</v>
      </c>
      <c r="G22" s="143" t="s">
        <v>222</v>
      </c>
      <c r="H22" s="143" t="s">
        <v>223</v>
      </c>
      <c r="I22" s="76">
        <v>20000</v>
      </c>
      <c r="J22" s="76">
        <v>20000</v>
      </c>
      <c r="K22" s="147"/>
      <c r="L22" s="147"/>
      <c r="M22" s="76">
        <v>20000</v>
      </c>
      <c r="N22" s="147"/>
      <c r="O22" s="76"/>
      <c r="P22" s="76"/>
      <c r="Q22" s="76"/>
      <c r="R22" s="76"/>
      <c r="S22" s="76"/>
      <c r="T22" s="76"/>
      <c r="U22" s="76"/>
      <c r="V22" s="76"/>
      <c r="W22" s="76"/>
      <c r="X22" s="76"/>
    </row>
    <row r="23" ht="20.25" customHeight="1" spans="1:24">
      <c r="A23" s="143" t="s">
        <v>70</v>
      </c>
      <c r="B23" s="143" t="s">
        <v>70</v>
      </c>
      <c r="C23" s="143" t="s">
        <v>208</v>
      </c>
      <c r="D23" s="143" t="s">
        <v>209</v>
      </c>
      <c r="E23" s="143" t="s">
        <v>102</v>
      </c>
      <c r="F23" s="143" t="s">
        <v>103</v>
      </c>
      <c r="G23" s="143" t="s">
        <v>224</v>
      </c>
      <c r="H23" s="143" t="s">
        <v>225</v>
      </c>
      <c r="I23" s="76">
        <v>100000</v>
      </c>
      <c r="J23" s="76">
        <v>100000</v>
      </c>
      <c r="K23" s="147"/>
      <c r="L23" s="147"/>
      <c r="M23" s="76">
        <v>100000</v>
      </c>
      <c r="N23" s="147"/>
      <c r="O23" s="76"/>
      <c r="P23" s="76"/>
      <c r="Q23" s="76"/>
      <c r="R23" s="76"/>
      <c r="S23" s="76"/>
      <c r="T23" s="76"/>
      <c r="U23" s="76"/>
      <c r="V23" s="76"/>
      <c r="W23" s="76"/>
      <c r="X23" s="76"/>
    </row>
    <row r="24" ht="20.25" customHeight="1" spans="1:24">
      <c r="A24" s="143" t="s">
        <v>70</v>
      </c>
      <c r="B24" s="143" t="s">
        <v>70</v>
      </c>
      <c r="C24" s="143" t="s">
        <v>208</v>
      </c>
      <c r="D24" s="143" t="s">
        <v>209</v>
      </c>
      <c r="E24" s="143" t="s">
        <v>102</v>
      </c>
      <c r="F24" s="143" t="s">
        <v>103</v>
      </c>
      <c r="G24" s="143" t="s">
        <v>226</v>
      </c>
      <c r="H24" s="143" t="s">
        <v>227</v>
      </c>
      <c r="I24" s="76">
        <v>139900</v>
      </c>
      <c r="J24" s="76">
        <v>139900</v>
      </c>
      <c r="K24" s="147"/>
      <c r="L24" s="147"/>
      <c r="M24" s="76">
        <v>139900</v>
      </c>
      <c r="N24" s="147"/>
      <c r="O24" s="76"/>
      <c r="P24" s="76"/>
      <c r="Q24" s="76"/>
      <c r="R24" s="76"/>
      <c r="S24" s="76"/>
      <c r="T24" s="76"/>
      <c r="U24" s="76"/>
      <c r="V24" s="76"/>
      <c r="W24" s="76"/>
      <c r="X24" s="76"/>
    </row>
    <row r="25" ht="20.25" customHeight="1" spans="1:24">
      <c r="A25" s="143" t="s">
        <v>70</v>
      </c>
      <c r="B25" s="143" t="s">
        <v>70</v>
      </c>
      <c r="C25" s="143" t="s">
        <v>208</v>
      </c>
      <c r="D25" s="143" t="s">
        <v>209</v>
      </c>
      <c r="E25" s="143" t="s">
        <v>102</v>
      </c>
      <c r="F25" s="143" t="s">
        <v>103</v>
      </c>
      <c r="G25" s="143" t="s">
        <v>226</v>
      </c>
      <c r="H25" s="143" t="s">
        <v>227</v>
      </c>
      <c r="I25" s="76">
        <v>32724</v>
      </c>
      <c r="J25" s="76">
        <v>32724</v>
      </c>
      <c r="K25" s="147"/>
      <c r="L25" s="147"/>
      <c r="M25" s="76">
        <v>32724</v>
      </c>
      <c r="N25" s="147"/>
      <c r="O25" s="76"/>
      <c r="P25" s="76"/>
      <c r="Q25" s="76"/>
      <c r="R25" s="76"/>
      <c r="S25" s="76"/>
      <c r="T25" s="76"/>
      <c r="U25" s="76"/>
      <c r="V25" s="76"/>
      <c r="W25" s="76"/>
      <c r="X25" s="76"/>
    </row>
    <row r="26" ht="20.25" customHeight="1" spans="1:24">
      <c r="A26" s="143" t="s">
        <v>70</v>
      </c>
      <c r="B26" s="143" t="s">
        <v>70</v>
      </c>
      <c r="C26" s="143" t="s">
        <v>208</v>
      </c>
      <c r="D26" s="143" t="s">
        <v>209</v>
      </c>
      <c r="E26" s="143" t="s">
        <v>102</v>
      </c>
      <c r="F26" s="143" t="s">
        <v>103</v>
      </c>
      <c r="G26" s="143" t="s">
        <v>228</v>
      </c>
      <c r="H26" s="143" t="s">
        <v>229</v>
      </c>
      <c r="I26" s="76">
        <v>100000</v>
      </c>
      <c r="J26" s="76">
        <v>100000</v>
      </c>
      <c r="K26" s="147"/>
      <c r="L26" s="147"/>
      <c r="M26" s="76">
        <v>100000</v>
      </c>
      <c r="N26" s="147"/>
      <c r="O26" s="76"/>
      <c r="P26" s="76"/>
      <c r="Q26" s="76"/>
      <c r="R26" s="76"/>
      <c r="S26" s="76"/>
      <c r="T26" s="76"/>
      <c r="U26" s="76"/>
      <c r="V26" s="76"/>
      <c r="W26" s="76"/>
      <c r="X26" s="76"/>
    </row>
    <row r="27" ht="20.25" customHeight="1" spans="1:24">
      <c r="A27" s="143" t="s">
        <v>70</v>
      </c>
      <c r="B27" s="143" t="s">
        <v>70</v>
      </c>
      <c r="C27" s="143" t="s">
        <v>208</v>
      </c>
      <c r="D27" s="143" t="s">
        <v>209</v>
      </c>
      <c r="E27" s="143" t="s">
        <v>102</v>
      </c>
      <c r="F27" s="143" t="s">
        <v>103</v>
      </c>
      <c r="G27" s="143" t="s">
        <v>230</v>
      </c>
      <c r="H27" s="143" t="s">
        <v>231</v>
      </c>
      <c r="I27" s="76">
        <v>2400</v>
      </c>
      <c r="J27" s="76">
        <v>2400</v>
      </c>
      <c r="K27" s="147"/>
      <c r="L27" s="147"/>
      <c r="M27" s="76">
        <v>2400</v>
      </c>
      <c r="N27" s="147"/>
      <c r="O27" s="76"/>
      <c r="P27" s="76"/>
      <c r="Q27" s="76"/>
      <c r="R27" s="76"/>
      <c r="S27" s="76"/>
      <c r="T27" s="76"/>
      <c r="U27" s="76"/>
      <c r="V27" s="76"/>
      <c r="W27" s="76"/>
      <c r="X27" s="76"/>
    </row>
    <row r="28" ht="20.25" customHeight="1" spans="1:24">
      <c r="A28" s="143" t="s">
        <v>70</v>
      </c>
      <c r="B28" s="143" t="s">
        <v>70</v>
      </c>
      <c r="C28" s="143" t="s">
        <v>208</v>
      </c>
      <c r="D28" s="143" t="s">
        <v>209</v>
      </c>
      <c r="E28" s="143" t="s">
        <v>104</v>
      </c>
      <c r="F28" s="143" t="s">
        <v>105</v>
      </c>
      <c r="G28" s="143" t="s">
        <v>230</v>
      </c>
      <c r="H28" s="143" t="s">
        <v>231</v>
      </c>
      <c r="I28" s="76">
        <v>36000</v>
      </c>
      <c r="J28" s="76">
        <v>36000</v>
      </c>
      <c r="K28" s="147"/>
      <c r="L28" s="147"/>
      <c r="M28" s="76">
        <v>36000</v>
      </c>
      <c r="N28" s="147"/>
      <c r="O28" s="76"/>
      <c r="P28" s="76"/>
      <c r="Q28" s="76"/>
      <c r="R28" s="76"/>
      <c r="S28" s="76"/>
      <c r="T28" s="76"/>
      <c r="U28" s="76"/>
      <c r="V28" s="76"/>
      <c r="W28" s="76"/>
      <c r="X28" s="76"/>
    </row>
    <row r="29" ht="20.25" customHeight="1" spans="1:24">
      <c r="A29" s="143" t="s">
        <v>70</v>
      </c>
      <c r="B29" s="143" t="s">
        <v>70</v>
      </c>
      <c r="C29" s="143" t="s">
        <v>232</v>
      </c>
      <c r="D29" s="143" t="s">
        <v>233</v>
      </c>
      <c r="E29" s="143" t="s">
        <v>102</v>
      </c>
      <c r="F29" s="143" t="s">
        <v>103</v>
      </c>
      <c r="G29" s="143" t="s">
        <v>234</v>
      </c>
      <c r="H29" s="143" t="s">
        <v>235</v>
      </c>
      <c r="I29" s="76">
        <v>3383664</v>
      </c>
      <c r="J29" s="76">
        <v>3383664</v>
      </c>
      <c r="K29" s="147"/>
      <c r="L29" s="147"/>
      <c r="M29" s="76">
        <v>3383664</v>
      </c>
      <c r="N29" s="147"/>
      <c r="O29" s="76"/>
      <c r="P29" s="76"/>
      <c r="Q29" s="76"/>
      <c r="R29" s="76"/>
      <c r="S29" s="76"/>
      <c r="T29" s="76"/>
      <c r="U29" s="76"/>
      <c r="V29" s="76"/>
      <c r="W29" s="76"/>
      <c r="X29" s="76"/>
    </row>
    <row r="30" ht="20.25" customHeight="1" spans="1:24">
      <c r="A30" s="143" t="s">
        <v>70</v>
      </c>
      <c r="B30" s="143" t="s">
        <v>70</v>
      </c>
      <c r="C30" s="143" t="s">
        <v>232</v>
      </c>
      <c r="D30" s="143" t="s">
        <v>233</v>
      </c>
      <c r="E30" s="143" t="s">
        <v>102</v>
      </c>
      <c r="F30" s="143" t="s">
        <v>103</v>
      </c>
      <c r="G30" s="143" t="s">
        <v>236</v>
      </c>
      <c r="H30" s="143" t="s">
        <v>237</v>
      </c>
      <c r="I30" s="76">
        <v>952200</v>
      </c>
      <c r="J30" s="76">
        <v>952200</v>
      </c>
      <c r="K30" s="147"/>
      <c r="L30" s="147"/>
      <c r="M30" s="76">
        <v>952200</v>
      </c>
      <c r="N30" s="147"/>
      <c r="O30" s="76"/>
      <c r="P30" s="76"/>
      <c r="Q30" s="76"/>
      <c r="R30" s="76"/>
      <c r="S30" s="76"/>
      <c r="T30" s="76"/>
      <c r="U30" s="76"/>
      <c r="V30" s="76"/>
      <c r="W30" s="76"/>
      <c r="X30" s="76"/>
    </row>
    <row r="31" ht="20.25" customHeight="1" spans="1:24">
      <c r="A31" s="143" t="s">
        <v>70</v>
      </c>
      <c r="B31" s="143" t="s">
        <v>70</v>
      </c>
      <c r="C31" s="143" t="s">
        <v>232</v>
      </c>
      <c r="D31" s="143" t="s">
        <v>233</v>
      </c>
      <c r="E31" s="143" t="s">
        <v>102</v>
      </c>
      <c r="F31" s="143" t="s">
        <v>103</v>
      </c>
      <c r="G31" s="143" t="s">
        <v>236</v>
      </c>
      <c r="H31" s="143" t="s">
        <v>237</v>
      </c>
      <c r="I31" s="76">
        <v>4695948</v>
      </c>
      <c r="J31" s="76">
        <v>4695948</v>
      </c>
      <c r="K31" s="147"/>
      <c r="L31" s="147"/>
      <c r="M31" s="76">
        <v>4695948</v>
      </c>
      <c r="N31" s="147"/>
      <c r="O31" s="76"/>
      <c r="P31" s="76"/>
      <c r="Q31" s="76"/>
      <c r="R31" s="76"/>
      <c r="S31" s="76"/>
      <c r="T31" s="76"/>
      <c r="U31" s="76"/>
      <c r="V31" s="76"/>
      <c r="W31" s="76"/>
      <c r="X31" s="76"/>
    </row>
    <row r="32" ht="20.25" customHeight="1" spans="1:24">
      <c r="A32" s="143" t="s">
        <v>70</v>
      </c>
      <c r="B32" s="143" t="s">
        <v>70</v>
      </c>
      <c r="C32" s="143" t="s">
        <v>232</v>
      </c>
      <c r="D32" s="143" t="s">
        <v>233</v>
      </c>
      <c r="E32" s="143" t="s">
        <v>102</v>
      </c>
      <c r="F32" s="143" t="s">
        <v>103</v>
      </c>
      <c r="G32" s="143" t="s">
        <v>238</v>
      </c>
      <c r="H32" s="143" t="s">
        <v>239</v>
      </c>
      <c r="I32" s="76">
        <v>281972</v>
      </c>
      <c r="J32" s="76">
        <v>281972</v>
      </c>
      <c r="K32" s="147"/>
      <c r="L32" s="147"/>
      <c r="M32" s="76">
        <v>281972</v>
      </c>
      <c r="N32" s="147"/>
      <c r="O32" s="76"/>
      <c r="P32" s="76"/>
      <c r="Q32" s="76"/>
      <c r="R32" s="76"/>
      <c r="S32" s="76"/>
      <c r="T32" s="76"/>
      <c r="U32" s="76"/>
      <c r="V32" s="76"/>
      <c r="W32" s="76"/>
      <c r="X32" s="76"/>
    </row>
    <row r="33" ht="20.25" customHeight="1" spans="1:24">
      <c r="A33" s="143" t="s">
        <v>70</v>
      </c>
      <c r="B33" s="143" t="s">
        <v>70</v>
      </c>
      <c r="C33" s="143" t="s">
        <v>240</v>
      </c>
      <c r="D33" s="143" t="s">
        <v>137</v>
      </c>
      <c r="E33" s="143" t="s">
        <v>136</v>
      </c>
      <c r="F33" s="143" t="s">
        <v>137</v>
      </c>
      <c r="G33" s="143" t="s">
        <v>241</v>
      </c>
      <c r="H33" s="143" t="s">
        <v>137</v>
      </c>
      <c r="I33" s="76">
        <v>1127175</v>
      </c>
      <c r="J33" s="76">
        <v>1127175</v>
      </c>
      <c r="K33" s="147"/>
      <c r="L33" s="147"/>
      <c r="M33" s="76">
        <v>1127175</v>
      </c>
      <c r="N33" s="147"/>
      <c r="O33" s="76"/>
      <c r="P33" s="76"/>
      <c r="Q33" s="76"/>
      <c r="R33" s="76"/>
      <c r="S33" s="76"/>
      <c r="T33" s="76"/>
      <c r="U33" s="76"/>
      <c r="V33" s="76"/>
      <c r="W33" s="76"/>
      <c r="X33" s="76"/>
    </row>
    <row r="34" ht="20.25" customHeight="1" spans="1:24">
      <c r="A34" s="143" t="s">
        <v>70</v>
      </c>
      <c r="B34" s="143" t="s">
        <v>70</v>
      </c>
      <c r="C34" s="143" t="s">
        <v>240</v>
      </c>
      <c r="D34" s="143" t="s">
        <v>137</v>
      </c>
      <c r="E34" s="143" t="s">
        <v>136</v>
      </c>
      <c r="F34" s="143" t="s">
        <v>137</v>
      </c>
      <c r="G34" s="143" t="s">
        <v>241</v>
      </c>
      <c r="H34" s="143" t="s">
        <v>137</v>
      </c>
      <c r="I34" s="76">
        <v>153065</v>
      </c>
      <c r="J34" s="76">
        <v>153065</v>
      </c>
      <c r="K34" s="147"/>
      <c r="L34" s="147"/>
      <c r="M34" s="76">
        <v>153065</v>
      </c>
      <c r="N34" s="147"/>
      <c r="O34" s="76"/>
      <c r="P34" s="76"/>
      <c r="Q34" s="76"/>
      <c r="R34" s="76"/>
      <c r="S34" s="76"/>
      <c r="T34" s="76"/>
      <c r="U34" s="76"/>
      <c r="V34" s="76"/>
      <c r="W34" s="76"/>
      <c r="X34" s="76"/>
    </row>
    <row r="35" ht="20.25" customHeight="1" spans="1:24">
      <c r="A35" s="143" t="s">
        <v>70</v>
      </c>
      <c r="B35" s="143" t="s">
        <v>70</v>
      </c>
      <c r="C35" s="143" t="s">
        <v>242</v>
      </c>
      <c r="D35" s="143" t="s">
        <v>181</v>
      </c>
      <c r="E35" s="143" t="s">
        <v>102</v>
      </c>
      <c r="F35" s="143" t="s">
        <v>103</v>
      </c>
      <c r="G35" s="143" t="s">
        <v>243</v>
      </c>
      <c r="H35" s="143" t="s">
        <v>181</v>
      </c>
      <c r="I35" s="76">
        <v>320</v>
      </c>
      <c r="J35" s="76">
        <v>320</v>
      </c>
      <c r="K35" s="147"/>
      <c r="L35" s="147"/>
      <c r="M35" s="76">
        <v>320</v>
      </c>
      <c r="N35" s="147"/>
      <c r="O35" s="76"/>
      <c r="P35" s="76"/>
      <c r="Q35" s="76"/>
      <c r="R35" s="76"/>
      <c r="S35" s="76"/>
      <c r="T35" s="76"/>
      <c r="U35" s="76"/>
      <c r="V35" s="76"/>
      <c r="W35" s="76"/>
      <c r="X35" s="76"/>
    </row>
    <row r="36" ht="20.25" customHeight="1" spans="1:24">
      <c r="A36" s="143" t="s">
        <v>70</v>
      </c>
      <c r="B36" s="143" t="s">
        <v>70</v>
      </c>
      <c r="C36" s="143" t="s">
        <v>242</v>
      </c>
      <c r="D36" s="143" t="s">
        <v>181</v>
      </c>
      <c r="E36" s="143" t="s">
        <v>104</v>
      </c>
      <c r="F36" s="143" t="s">
        <v>105</v>
      </c>
      <c r="G36" s="143" t="s">
        <v>243</v>
      </c>
      <c r="H36" s="143" t="s">
        <v>181</v>
      </c>
      <c r="I36" s="76">
        <v>4800</v>
      </c>
      <c r="J36" s="76">
        <v>4800</v>
      </c>
      <c r="K36" s="147"/>
      <c r="L36" s="147"/>
      <c r="M36" s="76">
        <v>4800</v>
      </c>
      <c r="N36" s="147"/>
      <c r="O36" s="76"/>
      <c r="P36" s="76"/>
      <c r="Q36" s="76"/>
      <c r="R36" s="76"/>
      <c r="S36" s="76"/>
      <c r="T36" s="76"/>
      <c r="U36" s="76"/>
      <c r="V36" s="76"/>
      <c r="W36" s="76"/>
      <c r="X36" s="76"/>
    </row>
    <row r="37" ht="20.25" customHeight="1" spans="1:24">
      <c r="A37" s="143" t="s">
        <v>70</v>
      </c>
      <c r="B37" s="143" t="s">
        <v>70</v>
      </c>
      <c r="C37" s="143" t="s">
        <v>244</v>
      </c>
      <c r="D37" s="143" t="s">
        <v>245</v>
      </c>
      <c r="E37" s="143" t="s">
        <v>102</v>
      </c>
      <c r="F37" s="143" t="s">
        <v>103</v>
      </c>
      <c r="G37" s="143" t="s">
        <v>246</v>
      </c>
      <c r="H37" s="143" t="s">
        <v>245</v>
      </c>
      <c r="I37" s="76">
        <v>300000</v>
      </c>
      <c r="J37" s="76">
        <v>300000</v>
      </c>
      <c r="K37" s="147"/>
      <c r="L37" s="147"/>
      <c r="M37" s="76">
        <v>300000</v>
      </c>
      <c r="N37" s="147"/>
      <c r="O37" s="76"/>
      <c r="P37" s="76"/>
      <c r="Q37" s="76"/>
      <c r="R37" s="76"/>
      <c r="S37" s="76"/>
      <c r="T37" s="76"/>
      <c r="U37" s="76"/>
      <c r="V37" s="76"/>
      <c r="W37" s="76"/>
      <c r="X37" s="76"/>
    </row>
    <row r="38" ht="20.25" customHeight="1" spans="1:24">
      <c r="A38" s="143" t="s">
        <v>70</v>
      </c>
      <c r="B38" s="143" t="s">
        <v>70</v>
      </c>
      <c r="C38" s="143" t="s">
        <v>244</v>
      </c>
      <c r="D38" s="143" t="s">
        <v>245</v>
      </c>
      <c r="E38" s="143" t="s">
        <v>102</v>
      </c>
      <c r="F38" s="143" t="s">
        <v>103</v>
      </c>
      <c r="G38" s="143" t="s">
        <v>246</v>
      </c>
      <c r="H38" s="143" t="s">
        <v>245</v>
      </c>
      <c r="I38" s="76">
        <v>180</v>
      </c>
      <c r="J38" s="76">
        <v>180</v>
      </c>
      <c r="K38" s="147"/>
      <c r="L38" s="147"/>
      <c r="M38" s="76">
        <v>180</v>
      </c>
      <c r="N38" s="147"/>
      <c r="O38" s="76"/>
      <c r="P38" s="76"/>
      <c r="Q38" s="76"/>
      <c r="R38" s="76"/>
      <c r="S38" s="76"/>
      <c r="T38" s="76"/>
      <c r="U38" s="76"/>
      <c r="V38" s="76"/>
      <c r="W38" s="76"/>
      <c r="X38" s="76"/>
    </row>
    <row r="39" ht="20.25" customHeight="1" spans="1:24">
      <c r="A39" s="143" t="s">
        <v>70</v>
      </c>
      <c r="B39" s="143" t="s">
        <v>70</v>
      </c>
      <c r="C39" s="143" t="s">
        <v>244</v>
      </c>
      <c r="D39" s="143" t="s">
        <v>245</v>
      </c>
      <c r="E39" s="143" t="s">
        <v>104</v>
      </c>
      <c r="F39" s="143" t="s">
        <v>105</v>
      </c>
      <c r="G39" s="143" t="s">
        <v>246</v>
      </c>
      <c r="H39" s="143" t="s">
        <v>245</v>
      </c>
      <c r="I39" s="76">
        <v>2700</v>
      </c>
      <c r="J39" s="76">
        <v>2700</v>
      </c>
      <c r="K39" s="147"/>
      <c r="L39" s="147"/>
      <c r="M39" s="76">
        <v>2700</v>
      </c>
      <c r="N39" s="147"/>
      <c r="O39" s="76"/>
      <c r="P39" s="76"/>
      <c r="Q39" s="76"/>
      <c r="R39" s="76"/>
      <c r="S39" s="76"/>
      <c r="T39" s="76"/>
      <c r="U39" s="76"/>
      <c r="V39" s="76"/>
      <c r="W39" s="76"/>
      <c r="X39" s="76"/>
    </row>
    <row r="40" ht="20.25" customHeight="1" spans="1:24">
      <c r="A40" s="143" t="s">
        <v>70</v>
      </c>
      <c r="B40" s="143" t="s">
        <v>70</v>
      </c>
      <c r="C40" s="143" t="s">
        <v>247</v>
      </c>
      <c r="D40" s="143" t="s">
        <v>248</v>
      </c>
      <c r="E40" s="143" t="s">
        <v>112</v>
      </c>
      <c r="F40" s="143" t="s">
        <v>113</v>
      </c>
      <c r="G40" s="143" t="s">
        <v>249</v>
      </c>
      <c r="H40" s="143" t="s">
        <v>250</v>
      </c>
      <c r="I40" s="76">
        <v>204086.88</v>
      </c>
      <c r="J40" s="76">
        <v>204086.88</v>
      </c>
      <c r="K40" s="147"/>
      <c r="L40" s="147"/>
      <c r="M40" s="76">
        <v>204086.88</v>
      </c>
      <c r="N40" s="147"/>
      <c r="O40" s="76"/>
      <c r="P40" s="76"/>
      <c r="Q40" s="76"/>
      <c r="R40" s="76"/>
      <c r="S40" s="76"/>
      <c r="T40" s="76"/>
      <c r="U40" s="76"/>
      <c r="V40" s="76"/>
      <c r="W40" s="76"/>
      <c r="X40" s="76"/>
    </row>
    <row r="41" ht="20.25" customHeight="1" spans="1:24">
      <c r="A41" s="143" t="s">
        <v>70</v>
      </c>
      <c r="B41" s="143" t="s">
        <v>70</v>
      </c>
      <c r="C41" s="143" t="s">
        <v>247</v>
      </c>
      <c r="D41" s="143" t="s">
        <v>248</v>
      </c>
      <c r="E41" s="143" t="s">
        <v>112</v>
      </c>
      <c r="F41" s="143" t="s">
        <v>113</v>
      </c>
      <c r="G41" s="143" t="s">
        <v>249</v>
      </c>
      <c r="H41" s="143" t="s">
        <v>250</v>
      </c>
      <c r="I41" s="76">
        <v>1502915.85</v>
      </c>
      <c r="J41" s="76">
        <v>1502915.85</v>
      </c>
      <c r="K41" s="147"/>
      <c r="L41" s="147"/>
      <c r="M41" s="76">
        <v>1502915.85</v>
      </c>
      <c r="N41" s="147"/>
      <c r="O41" s="76"/>
      <c r="P41" s="76"/>
      <c r="Q41" s="76"/>
      <c r="R41" s="76"/>
      <c r="S41" s="76"/>
      <c r="T41" s="76"/>
      <c r="U41" s="76"/>
      <c r="V41" s="76"/>
      <c r="W41" s="76"/>
      <c r="X41" s="76"/>
    </row>
    <row r="42" ht="20.25" customHeight="1" spans="1:24">
      <c r="A42" s="143" t="s">
        <v>70</v>
      </c>
      <c r="B42" s="143" t="s">
        <v>70</v>
      </c>
      <c r="C42" s="143" t="s">
        <v>247</v>
      </c>
      <c r="D42" s="143" t="s">
        <v>248</v>
      </c>
      <c r="E42" s="143" t="s">
        <v>114</v>
      </c>
      <c r="F42" s="143" t="s">
        <v>115</v>
      </c>
      <c r="G42" s="143" t="s">
        <v>251</v>
      </c>
      <c r="H42" s="143" t="s">
        <v>252</v>
      </c>
      <c r="I42" s="76">
        <v>360000</v>
      </c>
      <c r="J42" s="76">
        <v>360000</v>
      </c>
      <c r="K42" s="147"/>
      <c r="L42" s="147"/>
      <c r="M42" s="76">
        <v>360000</v>
      </c>
      <c r="N42" s="147"/>
      <c r="O42" s="76"/>
      <c r="P42" s="76"/>
      <c r="Q42" s="76"/>
      <c r="R42" s="76"/>
      <c r="S42" s="76"/>
      <c r="T42" s="76"/>
      <c r="U42" s="76"/>
      <c r="V42" s="76"/>
      <c r="W42" s="76"/>
      <c r="X42" s="76"/>
    </row>
    <row r="43" ht="20.25" customHeight="1" spans="1:24">
      <c r="A43" s="143" t="s">
        <v>70</v>
      </c>
      <c r="B43" s="143" t="s">
        <v>70</v>
      </c>
      <c r="C43" s="143" t="s">
        <v>247</v>
      </c>
      <c r="D43" s="143" t="s">
        <v>248</v>
      </c>
      <c r="E43" s="143" t="s">
        <v>124</v>
      </c>
      <c r="F43" s="143" t="s">
        <v>125</v>
      </c>
      <c r="G43" s="143" t="s">
        <v>253</v>
      </c>
      <c r="H43" s="143" t="s">
        <v>254</v>
      </c>
      <c r="I43" s="76">
        <v>9306</v>
      </c>
      <c r="J43" s="76">
        <v>9306</v>
      </c>
      <c r="K43" s="147"/>
      <c r="L43" s="147"/>
      <c r="M43" s="76">
        <v>9306</v>
      </c>
      <c r="N43" s="147"/>
      <c r="O43" s="76"/>
      <c r="P43" s="76"/>
      <c r="Q43" s="76"/>
      <c r="R43" s="76"/>
      <c r="S43" s="76"/>
      <c r="T43" s="76"/>
      <c r="U43" s="76"/>
      <c r="V43" s="76"/>
      <c r="W43" s="76"/>
      <c r="X43" s="76"/>
    </row>
    <row r="44" ht="20.25" customHeight="1" spans="1:24">
      <c r="A44" s="143" t="s">
        <v>70</v>
      </c>
      <c r="B44" s="143" t="s">
        <v>70</v>
      </c>
      <c r="C44" s="143" t="s">
        <v>247</v>
      </c>
      <c r="D44" s="143" t="s">
        <v>248</v>
      </c>
      <c r="E44" s="143" t="s">
        <v>124</v>
      </c>
      <c r="F44" s="143" t="s">
        <v>125</v>
      </c>
      <c r="G44" s="143" t="s">
        <v>253</v>
      </c>
      <c r="H44" s="143" t="s">
        <v>254</v>
      </c>
      <c r="I44" s="76">
        <v>742064.7</v>
      </c>
      <c r="J44" s="76">
        <v>742064.7</v>
      </c>
      <c r="K44" s="147"/>
      <c r="L44" s="147"/>
      <c r="M44" s="76">
        <v>742064.7</v>
      </c>
      <c r="N44" s="147"/>
      <c r="O44" s="76"/>
      <c r="P44" s="76"/>
      <c r="Q44" s="76"/>
      <c r="R44" s="76"/>
      <c r="S44" s="76"/>
      <c r="T44" s="76"/>
      <c r="U44" s="76"/>
      <c r="V44" s="76"/>
      <c r="W44" s="76"/>
      <c r="X44" s="76"/>
    </row>
    <row r="45" ht="20.25" customHeight="1" spans="1:24">
      <c r="A45" s="143" t="s">
        <v>70</v>
      </c>
      <c r="B45" s="143" t="s">
        <v>70</v>
      </c>
      <c r="C45" s="143" t="s">
        <v>247</v>
      </c>
      <c r="D45" s="143" t="s">
        <v>248</v>
      </c>
      <c r="E45" s="143" t="s">
        <v>124</v>
      </c>
      <c r="F45" s="143" t="s">
        <v>125</v>
      </c>
      <c r="G45" s="143" t="s">
        <v>253</v>
      </c>
      <c r="H45" s="143" t="s">
        <v>254</v>
      </c>
      <c r="I45" s="76">
        <v>42394</v>
      </c>
      <c r="J45" s="76">
        <v>42394</v>
      </c>
      <c r="K45" s="147"/>
      <c r="L45" s="147"/>
      <c r="M45" s="76">
        <v>42394</v>
      </c>
      <c r="N45" s="147"/>
      <c r="O45" s="76"/>
      <c r="P45" s="76"/>
      <c r="Q45" s="76"/>
      <c r="R45" s="76"/>
      <c r="S45" s="76"/>
      <c r="T45" s="76"/>
      <c r="U45" s="76"/>
      <c r="V45" s="76"/>
      <c r="W45" s="76"/>
      <c r="X45" s="76"/>
    </row>
    <row r="46" ht="20.25" customHeight="1" spans="1:24">
      <c r="A46" s="143" t="s">
        <v>70</v>
      </c>
      <c r="B46" s="143" t="s">
        <v>70</v>
      </c>
      <c r="C46" s="143" t="s">
        <v>247</v>
      </c>
      <c r="D46" s="143" t="s">
        <v>248</v>
      </c>
      <c r="E46" s="143" t="s">
        <v>126</v>
      </c>
      <c r="F46" s="143" t="s">
        <v>127</v>
      </c>
      <c r="G46" s="143" t="s">
        <v>253</v>
      </c>
      <c r="H46" s="143" t="s">
        <v>254</v>
      </c>
      <c r="I46" s="76">
        <v>7755</v>
      </c>
      <c r="J46" s="76">
        <v>7755</v>
      </c>
      <c r="K46" s="147"/>
      <c r="L46" s="147"/>
      <c r="M46" s="76">
        <v>7755</v>
      </c>
      <c r="N46" s="147"/>
      <c r="O46" s="76"/>
      <c r="P46" s="76"/>
      <c r="Q46" s="76"/>
      <c r="R46" s="76"/>
      <c r="S46" s="76"/>
      <c r="T46" s="76"/>
      <c r="U46" s="76"/>
      <c r="V46" s="76"/>
      <c r="W46" s="76"/>
      <c r="X46" s="76"/>
    </row>
    <row r="47" ht="20.25" customHeight="1" spans="1:24">
      <c r="A47" s="143" t="s">
        <v>70</v>
      </c>
      <c r="B47" s="143" t="s">
        <v>70</v>
      </c>
      <c r="C47" s="143" t="s">
        <v>247</v>
      </c>
      <c r="D47" s="143" t="s">
        <v>248</v>
      </c>
      <c r="E47" s="143" t="s">
        <v>126</v>
      </c>
      <c r="F47" s="143" t="s">
        <v>127</v>
      </c>
      <c r="G47" s="143" t="s">
        <v>253</v>
      </c>
      <c r="H47" s="143" t="s">
        <v>254</v>
      </c>
      <c r="I47" s="76">
        <v>100767.9</v>
      </c>
      <c r="J47" s="76">
        <v>100767.9</v>
      </c>
      <c r="K47" s="147"/>
      <c r="L47" s="147"/>
      <c r="M47" s="76">
        <v>100767.9</v>
      </c>
      <c r="N47" s="147"/>
      <c r="O47" s="76"/>
      <c r="P47" s="76"/>
      <c r="Q47" s="76"/>
      <c r="R47" s="76"/>
      <c r="S47" s="76"/>
      <c r="T47" s="76"/>
      <c r="U47" s="76"/>
      <c r="V47" s="76"/>
      <c r="W47" s="76"/>
      <c r="X47" s="76"/>
    </row>
    <row r="48" ht="20.25" customHeight="1" spans="1:24">
      <c r="A48" s="143" t="s">
        <v>70</v>
      </c>
      <c r="B48" s="143" t="s">
        <v>70</v>
      </c>
      <c r="C48" s="143" t="s">
        <v>247</v>
      </c>
      <c r="D48" s="143" t="s">
        <v>248</v>
      </c>
      <c r="E48" s="143" t="s">
        <v>128</v>
      </c>
      <c r="F48" s="143" t="s">
        <v>129</v>
      </c>
      <c r="G48" s="143" t="s">
        <v>255</v>
      </c>
      <c r="H48" s="143" t="s">
        <v>256</v>
      </c>
      <c r="I48" s="76">
        <v>78276.19</v>
      </c>
      <c r="J48" s="76">
        <v>78276.19</v>
      </c>
      <c r="K48" s="147"/>
      <c r="L48" s="147"/>
      <c r="M48" s="76">
        <v>78276.19</v>
      </c>
      <c r="N48" s="147"/>
      <c r="O48" s="76"/>
      <c r="P48" s="76"/>
      <c r="Q48" s="76"/>
      <c r="R48" s="76"/>
      <c r="S48" s="76"/>
      <c r="T48" s="76"/>
      <c r="U48" s="76"/>
      <c r="V48" s="76"/>
      <c r="W48" s="76"/>
      <c r="X48" s="76"/>
    </row>
    <row r="49" ht="20.25" customHeight="1" spans="1:24">
      <c r="A49" s="143" t="s">
        <v>70</v>
      </c>
      <c r="B49" s="143" t="s">
        <v>70</v>
      </c>
      <c r="C49" s="143" t="s">
        <v>247</v>
      </c>
      <c r="D49" s="143" t="s">
        <v>248</v>
      </c>
      <c r="E49" s="143" t="s">
        <v>128</v>
      </c>
      <c r="F49" s="143" t="s">
        <v>129</v>
      </c>
      <c r="G49" s="143" t="s">
        <v>255</v>
      </c>
      <c r="H49" s="143" t="s">
        <v>256</v>
      </c>
      <c r="I49" s="76">
        <v>63777.15</v>
      </c>
      <c r="J49" s="76">
        <v>63777.15</v>
      </c>
      <c r="K49" s="147"/>
      <c r="L49" s="147"/>
      <c r="M49" s="76">
        <v>63777.15</v>
      </c>
      <c r="N49" s="147"/>
      <c r="O49" s="76"/>
      <c r="P49" s="76"/>
      <c r="Q49" s="76"/>
      <c r="R49" s="76"/>
      <c r="S49" s="76"/>
      <c r="T49" s="76"/>
      <c r="U49" s="76"/>
      <c r="V49" s="76"/>
      <c r="W49" s="76"/>
      <c r="X49" s="76"/>
    </row>
    <row r="50" ht="20.25" customHeight="1" spans="1:24">
      <c r="A50" s="143" t="s">
        <v>70</v>
      </c>
      <c r="B50" s="143" t="s">
        <v>70</v>
      </c>
      <c r="C50" s="143" t="s">
        <v>247</v>
      </c>
      <c r="D50" s="143" t="s">
        <v>248</v>
      </c>
      <c r="E50" s="143" t="s">
        <v>128</v>
      </c>
      <c r="F50" s="143" t="s">
        <v>129</v>
      </c>
      <c r="G50" s="143" t="s">
        <v>255</v>
      </c>
      <c r="H50" s="143" t="s">
        <v>256</v>
      </c>
      <c r="I50" s="76">
        <v>469661.2</v>
      </c>
      <c r="J50" s="76">
        <v>469661.2</v>
      </c>
      <c r="K50" s="147"/>
      <c r="L50" s="147"/>
      <c r="M50" s="76">
        <v>469661.2</v>
      </c>
      <c r="N50" s="147"/>
      <c r="O50" s="76"/>
      <c r="P50" s="76"/>
      <c r="Q50" s="76"/>
      <c r="R50" s="76"/>
      <c r="S50" s="76"/>
      <c r="T50" s="76"/>
      <c r="U50" s="76"/>
      <c r="V50" s="76"/>
      <c r="W50" s="76"/>
      <c r="X50" s="76"/>
    </row>
    <row r="51" ht="20.25" customHeight="1" spans="1:24">
      <c r="A51" s="143" t="s">
        <v>70</v>
      </c>
      <c r="B51" s="143" t="s">
        <v>70</v>
      </c>
      <c r="C51" s="143" t="s">
        <v>247</v>
      </c>
      <c r="D51" s="143" t="s">
        <v>248</v>
      </c>
      <c r="E51" s="143" t="s">
        <v>102</v>
      </c>
      <c r="F51" s="143" t="s">
        <v>103</v>
      </c>
      <c r="G51" s="143" t="s">
        <v>257</v>
      </c>
      <c r="H51" s="143" t="s">
        <v>258</v>
      </c>
      <c r="I51" s="76">
        <v>750</v>
      </c>
      <c r="J51" s="76">
        <v>750</v>
      </c>
      <c r="K51" s="147"/>
      <c r="L51" s="147"/>
      <c r="M51" s="76">
        <v>750</v>
      </c>
      <c r="N51" s="147"/>
      <c r="O51" s="76"/>
      <c r="P51" s="76"/>
      <c r="Q51" s="76"/>
      <c r="R51" s="76"/>
      <c r="S51" s="76"/>
      <c r="T51" s="76"/>
      <c r="U51" s="76"/>
      <c r="V51" s="76"/>
      <c r="W51" s="76"/>
      <c r="X51" s="76"/>
    </row>
    <row r="52" ht="20.25" customHeight="1" spans="1:24">
      <c r="A52" s="143" t="s">
        <v>70</v>
      </c>
      <c r="B52" s="143" t="s">
        <v>70</v>
      </c>
      <c r="C52" s="143" t="s">
        <v>247</v>
      </c>
      <c r="D52" s="143" t="s">
        <v>248</v>
      </c>
      <c r="E52" s="143" t="s">
        <v>104</v>
      </c>
      <c r="F52" s="143" t="s">
        <v>105</v>
      </c>
      <c r="G52" s="143" t="s">
        <v>257</v>
      </c>
      <c r="H52" s="143" t="s">
        <v>258</v>
      </c>
      <c r="I52" s="76">
        <v>11250</v>
      </c>
      <c r="J52" s="76">
        <v>11250</v>
      </c>
      <c r="K52" s="147"/>
      <c r="L52" s="147"/>
      <c r="M52" s="76">
        <v>11250</v>
      </c>
      <c r="N52" s="147"/>
      <c r="O52" s="76"/>
      <c r="P52" s="76"/>
      <c r="Q52" s="76"/>
      <c r="R52" s="76"/>
      <c r="S52" s="76"/>
      <c r="T52" s="76"/>
      <c r="U52" s="76"/>
      <c r="V52" s="76"/>
      <c r="W52" s="76"/>
      <c r="X52" s="76"/>
    </row>
    <row r="53" ht="20.25" customHeight="1" spans="1:24">
      <c r="A53" s="143" t="s">
        <v>70</v>
      </c>
      <c r="B53" s="143" t="s">
        <v>70</v>
      </c>
      <c r="C53" s="143" t="s">
        <v>247</v>
      </c>
      <c r="D53" s="143" t="s">
        <v>248</v>
      </c>
      <c r="E53" s="143" t="s">
        <v>130</v>
      </c>
      <c r="F53" s="143" t="s">
        <v>131</v>
      </c>
      <c r="G53" s="143" t="s">
        <v>257</v>
      </c>
      <c r="H53" s="143" t="s">
        <v>258</v>
      </c>
      <c r="I53" s="76">
        <v>6600</v>
      </c>
      <c r="J53" s="76">
        <v>6600</v>
      </c>
      <c r="K53" s="147"/>
      <c r="L53" s="147"/>
      <c r="M53" s="76">
        <v>6600</v>
      </c>
      <c r="N53" s="147"/>
      <c r="O53" s="76"/>
      <c r="P53" s="76"/>
      <c r="Q53" s="76"/>
      <c r="R53" s="76"/>
      <c r="S53" s="76"/>
      <c r="T53" s="76"/>
      <c r="U53" s="76"/>
      <c r="V53" s="76"/>
      <c r="W53" s="76"/>
      <c r="X53" s="76"/>
    </row>
    <row r="54" ht="20.25" customHeight="1" spans="1:24">
      <c r="A54" s="143" t="s">
        <v>70</v>
      </c>
      <c r="B54" s="143" t="s">
        <v>70</v>
      </c>
      <c r="C54" s="143" t="s">
        <v>247</v>
      </c>
      <c r="D54" s="143" t="s">
        <v>248</v>
      </c>
      <c r="E54" s="143" t="s">
        <v>130</v>
      </c>
      <c r="F54" s="143" t="s">
        <v>131</v>
      </c>
      <c r="G54" s="143" t="s">
        <v>257</v>
      </c>
      <c r="H54" s="143" t="s">
        <v>258</v>
      </c>
      <c r="I54" s="76">
        <v>36080</v>
      </c>
      <c r="J54" s="76">
        <v>36080</v>
      </c>
      <c r="K54" s="147"/>
      <c r="L54" s="147"/>
      <c r="M54" s="76">
        <v>36080</v>
      </c>
      <c r="N54" s="147"/>
      <c r="O54" s="76"/>
      <c r="P54" s="76"/>
      <c r="Q54" s="76"/>
      <c r="R54" s="76"/>
      <c r="S54" s="76"/>
      <c r="T54" s="76"/>
      <c r="U54" s="76"/>
      <c r="V54" s="76"/>
      <c r="W54" s="76"/>
      <c r="X54" s="76"/>
    </row>
    <row r="55" ht="20.25" customHeight="1" spans="1:24">
      <c r="A55" s="143" t="s">
        <v>70</v>
      </c>
      <c r="B55" s="143" t="s">
        <v>70</v>
      </c>
      <c r="C55" s="143" t="s">
        <v>259</v>
      </c>
      <c r="D55" s="143" t="s">
        <v>260</v>
      </c>
      <c r="E55" s="143" t="s">
        <v>102</v>
      </c>
      <c r="F55" s="143" t="s">
        <v>103</v>
      </c>
      <c r="G55" s="143" t="s">
        <v>261</v>
      </c>
      <c r="H55" s="143" t="s">
        <v>262</v>
      </c>
      <c r="I55" s="76">
        <v>74000</v>
      </c>
      <c r="J55" s="76">
        <v>74000</v>
      </c>
      <c r="K55" s="147"/>
      <c r="L55" s="147"/>
      <c r="M55" s="76">
        <v>74000</v>
      </c>
      <c r="N55" s="147"/>
      <c r="O55" s="76"/>
      <c r="P55" s="76"/>
      <c r="Q55" s="76"/>
      <c r="R55" s="76"/>
      <c r="S55" s="76"/>
      <c r="T55" s="76"/>
      <c r="U55" s="76"/>
      <c r="V55" s="76"/>
      <c r="W55" s="76"/>
      <c r="X55" s="76"/>
    </row>
    <row r="56" ht="20.25" customHeight="1" spans="1:24">
      <c r="A56" s="143" t="s">
        <v>70</v>
      </c>
      <c r="B56" s="143" t="s">
        <v>70</v>
      </c>
      <c r="C56" s="143" t="s">
        <v>263</v>
      </c>
      <c r="D56" s="143" t="s">
        <v>264</v>
      </c>
      <c r="E56" s="143" t="s">
        <v>104</v>
      </c>
      <c r="F56" s="143" t="s">
        <v>105</v>
      </c>
      <c r="G56" s="143" t="s">
        <v>234</v>
      </c>
      <c r="H56" s="143" t="s">
        <v>235</v>
      </c>
      <c r="I56" s="76">
        <v>500580</v>
      </c>
      <c r="J56" s="76">
        <v>500580</v>
      </c>
      <c r="K56" s="147"/>
      <c r="L56" s="147"/>
      <c r="M56" s="76">
        <v>500580</v>
      </c>
      <c r="N56" s="147"/>
      <c r="O56" s="76"/>
      <c r="P56" s="76"/>
      <c r="Q56" s="76"/>
      <c r="R56" s="76"/>
      <c r="S56" s="76"/>
      <c r="T56" s="76"/>
      <c r="U56" s="76"/>
      <c r="V56" s="76"/>
      <c r="W56" s="76"/>
      <c r="X56" s="76"/>
    </row>
    <row r="57" ht="20.25" customHeight="1" spans="1:24">
      <c r="A57" s="143" t="s">
        <v>70</v>
      </c>
      <c r="B57" s="143" t="s">
        <v>70</v>
      </c>
      <c r="C57" s="143" t="s">
        <v>263</v>
      </c>
      <c r="D57" s="143" t="s">
        <v>264</v>
      </c>
      <c r="E57" s="143" t="s">
        <v>104</v>
      </c>
      <c r="F57" s="143" t="s">
        <v>105</v>
      </c>
      <c r="G57" s="143" t="s">
        <v>236</v>
      </c>
      <c r="H57" s="143" t="s">
        <v>237</v>
      </c>
      <c r="I57" s="76">
        <v>41520</v>
      </c>
      <c r="J57" s="76">
        <v>41520</v>
      </c>
      <c r="K57" s="147"/>
      <c r="L57" s="147"/>
      <c r="M57" s="76">
        <v>41520</v>
      </c>
      <c r="N57" s="147"/>
      <c r="O57" s="76"/>
      <c r="P57" s="76"/>
      <c r="Q57" s="76"/>
      <c r="R57" s="76"/>
      <c r="S57" s="76"/>
      <c r="T57" s="76"/>
      <c r="U57" s="76"/>
      <c r="V57" s="76"/>
      <c r="W57" s="76"/>
      <c r="X57" s="76"/>
    </row>
    <row r="58" ht="20.25" customHeight="1" spans="1:24">
      <c r="A58" s="143" t="s">
        <v>70</v>
      </c>
      <c r="B58" s="143" t="s">
        <v>70</v>
      </c>
      <c r="C58" s="143" t="s">
        <v>263</v>
      </c>
      <c r="D58" s="143" t="s">
        <v>264</v>
      </c>
      <c r="E58" s="143" t="s">
        <v>104</v>
      </c>
      <c r="F58" s="143" t="s">
        <v>105</v>
      </c>
      <c r="G58" s="143" t="s">
        <v>238</v>
      </c>
      <c r="H58" s="143" t="s">
        <v>239</v>
      </c>
      <c r="I58" s="76">
        <v>41715</v>
      </c>
      <c r="J58" s="76">
        <v>41715</v>
      </c>
      <c r="K58" s="147"/>
      <c r="L58" s="147"/>
      <c r="M58" s="76">
        <v>41715</v>
      </c>
      <c r="N58" s="147"/>
      <c r="O58" s="76"/>
      <c r="P58" s="76"/>
      <c r="Q58" s="76"/>
      <c r="R58" s="76"/>
      <c r="S58" s="76"/>
      <c r="T58" s="76"/>
      <c r="U58" s="76"/>
      <c r="V58" s="76"/>
      <c r="W58" s="76"/>
      <c r="X58" s="76"/>
    </row>
    <row r="59" ht="20.25" customHeight="1" spans="1:24">
      <c r="A59" s="143" t="s">
        <v>70</v>
      </c>
      <c r="B59" s="143" t="s">
        <v>70</v>
      </c>
      <c r="C59" s="143" t="s">
        <v>263</v>
      </c>
      <c r="D59" s="143" t="s">
        <v>264</v>
      </c>
      <c r="E59" s="143" t="s">
        <v>104</v>
      </c>
      <c r="F59" s="143" t="s">
        <v>105</v>
      </c>
      <c r="G59" s="143" t="s">
        <v>265</v>
      </c>
      <c r="H59" s="143" t="s">
        <v>266</v>
      </c>
      <c r="I59" s="76">
        <v>287028</v>
      </c>
      <c r="J59" s="76">
        <v>287028</v>
      </c>
      <c r="K59" s="147"/>
      <c r="L59" s="147"/>
      <c r="M59" s="76">
        <v>287028</v>
      </c>
      <c r="N59" s="147"/>
      <c r="O59" s="76"/>
      <c r="P59" s="76"/>
      <c r="Q59" s="76"/>
      <c r="R59" s="76"/>
      <c r="S59" s="76"/>
      <c r="T59" s="76"/>
      <c r="U59" s="76"/>
      <c r="V59" s="76"/>
      <c r="W59" s="76"/>
      <c r="X59" s="76"/>
    </row>
    <row r="60" ht="20.25" customHeight="1" spans="1:24">
      <c r="A60" s="143" t="s">
        <v>70</v>
      </c>
      <c r="B60" s="143" t="s">
        <v>70</v>
      </c>
      <c r="C60" s="143" t="s">
        <v>263</v>
      </c>
      <c r="D60" s="143" t="s">
        <v>264</v>
      </c>
      <c r="E60" s="143" t="s">
        <v>104</v>
      </c>
      <c r="F60" s="143" t="s">
        <v>105</v>
      </c>
      <c r="G60" s="143" t="s">
        <v>265</v>
      </c>
      <c r="H60" s="143" t="s">
        <v>266</v>
      </c>
      <c r="I60" s="76">
        <v>126000</v>
      </c>
      <c r="J60" s="76">
        <v>126000</v>
      </c>
      <c r="K60" s="147"/>
      <c r="L60" s="147"/>
      <c r="M60" s="76">
        <v>126000</v>
      </c>
      <c r="N60" s="147"/>
      <c r="O60" s="76"/>
      <c r="P60" s="76"/>
      <c r="Q60" s="76"/>
      <c r="R60" s="76"/>
      <c r="S60" s="76"/>
      <c r="T60" s="76"/>
      <c r="U60" s="76"/>
      <c r="V60" s="76"/>
      <c r="W60" s="76"/>
      <c r="X60" s="76"/>
    </row>
    <row r="61" ht="20.25" customHeight="1" spans="1:24">
      <c r="A61" s="143" t="s">
        <v>70</v>
      </c>
      <c r="B61" s="143" t="s">
        <v>70</v>
      </c>
      <c r="C61" s="143" t="s">
        <v>263</v>
      </c>
      <c r="D61" s="143" t="s">
        <v>264</v>
      </c>
      <c r="E61" s="143" t="s">
        <v>104</v>
      </c>
      <c r="F61" s="143" t="s">
        <v>105</v>
      </c>
      <c r="G61" s="143" t="s">
        <v>265</v>
      </c>
      <c r="H61" s="143" t="s">
        <v>266</v>
      </c>
      <c r="I61" s="76">
        <v>138060</v>
      </c>
      <c r="J61" s="76">
        <v>138060</v>
      </c>
      <c r="K61" s="147"/>
      <c r="L61" s="147"/>
      <c r="M61" s="76">
        <v>138060</v>
      </c>
      <c r="N61" s="147"/>
      <c r="O61" s="76"/>
      <c r="P61" s="76"/>
      <c r="Q61" s="76"/>
      <c r="R61" s="76"/>
      <c r="S61" s="76"/>
      <c r="T61" s="76"/>
      <c r="U61" s="76"/>
      <c r="V61" s="76"/>
      <c r="W61" s="76"/>
      <c r="X61" s="76"/>
    </row>
    <row r="62" ht="20.25" customHeight="1" spans="1:24">
      <c r="A62" s="143" t="s">
        <v>70</v>
      </c>
      <c r="B62" s="143" t="s">
        <v>70</v>
      </c>
      <c r="C62" s="143" t="s">
        <v>263</v>
      </c>
      <c r="D62" s="143" t="s">
        <v>264</v>
      </c>
      <c r="E62" s="143" t="s">
        <v>104</v>
      </c>
      <c r="F62" s="143" t="s">
        <v>105</v>
      </c>
      <c r="G62" s="143" t="s">
        <v>265</v>
      </c>
      <c r="H62" s="143" t="s">
        <v>266</v>
      </c>
      <c r="I62" s="76">
        <v>266640</v>
      </c>
      <c r="J62" s="76">
        <v>266640</v>
      </c>
      <c r="K62" s="147"/>
      <c r="L62" s="147"/>
      <c r="M62" s="76">
        <v>266640</v>
      </c>
      <c r="N62" s="147"/>
      <c r="O62" s="76"/>
      <c r="P62" s="76"/>
      <c r="Q62" s="76"/>
      <c r="R62" s="76"/>
      <c r="S62" s="76"/>
      <c r="T62" s="76"/>
      <c r="U62" s="76"/>
      <c r="V62" s="76"/>
      <c r="W62" s="76"/>
      <c r="X62" s="76"/>
    </row>
    <row r="63" ht="20.25" customHeight="1" spans="1:24">
      <c r="A63" s="143" t="s">
        <v>70</v>
      </c>
      <c r="B63" s="143" t="s">
        <v>70</v>
      </c>
      <c r="C63" s="143" t="s">
        <v>267</v>
      </c>
      <c r="D63" s="143" t="s">
        <v>268</v>
      </c>
      <c r="E63" s="143" t="s">
        <v>110</v>
      </c>
      <c r="F63" s="143" t="s">
        <v>111</v>
      </c>
      <c r="G63" s="143" t="s">
        <v>269</v>
      </c>
      <c r="H63" s="143" t="s">
        <v>270</v>
      </c>
      <c r="I63" s="76">
        <v>259200</v>
      </c>
      <c r="J63" s="76">
        <v>259200</v>
      </c>
      <c r="K63" s="147"/>
      <c r="L63" s="147"/>
      <c r="M63" s="76">
        <v>259200</v>
      </c>
      <c r="N63" s="147"/>
      <c r="O63" s="76"/>
      <c r="P63" s="76"/>
      <c r="Q63" s="76"/>
      <c r="R63" s="76"/>
      <c r="S63" s="76"/>
      <c r="T63" s="76"/>
      <c r="U63" s="76"/>
      <c r="V63" s="76"/>
      <c r="W63" s="76"/>
      <c r="X63" s="76"/>
    </row>
    <row r="64" ht="20.25" customHeight="1" spans="1:24">
      <c r="A64" s="143" t="s">
        <v>70</v>
      </c>
      <c r="B64" s="143" t="s">
        <v>70</v>
      </c>
      <c r="C64" s="143" t="s">
        <v>271</v>
      </c>
      <c r="D64" s="143" t="s">
        <v>272</v>
      </c>
      <c r="E64" s="143" t="s">
        <v>102</v>
      </c>
      <c r="F64" s="143" t="s">
        <v>103</v>
      </c>
      <c r="G64" s="143" t="s">
        <v>238</v>
      </c>
      <c r="H64" s="143" t="s">
        <v>239</v>
      </c>
      <c r="I64" s="76">
        <v>1282320</v>
      </c>
      <c r="J64" s="76">
        <v>1282320</v>
      </c>
      <c r="K64" s="147"/>
      <c r="L64" s="147"/>
      <c r="M64" s="76">
        <v>1282320</v>
      </c>
      <c r="N64" s="147"/>
      <c r="O64" s="76"/>
      <c r="P64" s="76"/>
      <c r="Q64" s="76"/>
      <c r="R64" s="76"/>
      <c r="S64" s="76"/>
      <c r="T64" s="76"/>
      <c r="U64" s="76"/>
      <c r="V64" s="76"/>
      <c r="W64" s="76"/>
      <c r="X64" s="76"/>
    </row>
    <row r="65" ht="20.25" customHeight="1" spans="1:24">
      <c r="A65" s="143" t="s">
        <v>70</v>
      </c>
      <c r="B65" s="143" t="s">
        <v>70</v>
      </c>
      <c r="C65" s="143" t="s">
        <v>273</v>
      </c>
      <c r="D65" s="143" t="s">
        <v>274</v>
      </c>
      <c r="E65" s="143" t="s">
        <v>102</v>
      </c>
      <c r="F65" s="143" t="s">
        <v>103</v>
      </c>
      <c r="G65" s="143" t="s">
        <v>210</v>
      </c>
      <c r="H65" s="143" t="s">
        <v>211</v>
      </c>
      <c r="I65" s="76">
        <v>100000</v>
      </c>
      <c r="J65" s="76">
        <v>100000</v>
      </c>
      <c r="K65" s="147"/>
      <c r="L65" s="147"/>
      <c r="M65" s="76">
        <v>100000</v>
      </c>
      <c r="N65" s="147"/>
      <c r="O65" s="76"/>
      <c r="P65" s="76"/>
      <c r="Q65" s="76"/>
      <c r="R65" s="76"/>
      <c r="S65" s="76"/>
      <c r="T65" s="76"/>
      <c r="U65" s="76"/>
      <c r="V65" s="76"/>
      <c r="W65" s="76"/>
      <c r="X65" s="76"/>
    </row>
    <row r="66" ht="20.25" customHeight="1" spans="1:24">
      <c r="A66" s="143" t="s">
        <v>70</v>
      </c>
      <c r="B66" s="143" t="s">
        <v>70</v>
      </c>
      <c r="C66" s="143" t="s">
        <v>275</v>
      </c>
      <c r="D66" s="143" t="s">
        <v>276</v>
      </c>
      <c r="E66" s="143" t="s">
        <v>118</v>
      </c>
      <c r="F66" s="143" t="s">
        <v>119</v>
      </c>
      <c r="G66" s="143" t="s">
        <v>277</v>
      </c>
      <c r="H66" s="143" t="s">
        <v>278</v>
      </c>
      <c r="I66" s="76">
        <v>7848</v>
      </c>
      <c r="J66" s="76">
        <v>7848</v>
      </c>
      <c r="K66" s="147"/>
      <c r="L66" s="147"/>
      <c r="M66" s="76">
        <v>7848</v>
      </c>
      <c r="N66" s="147"/>
      <c r="O66" s="76"/>
      <c r="P66" s="76"/>
      <c r="Q66" s="76"/>
      <c r="R66" s="76"/>
      <c r="S66" s="76"/>
      <c r="T66" s="76"/>
      <c r="U66" s="76"/>
      <c r="V66" s="76"/>
      <c r="W66" s="76"/>
      <c r="X66" s="76"/>
    </row>
    <row r="67" ht="17.25" customHeight="1" spans="1:24">
      <c r="A67" s="31" t="s">
        <v>176</v>
      </c>
      <c r="B67" s="32"/>
      <c r="C67" s="149"/>
      <c r="D67" s="149"/>
      <c r="E67" s="149"/>
      <c r="F67" s="149"/>
      <c r="G67" s="149"/>
      <c r="H67" s="150"/>
      <c r="I67" s="76">
        <v>20740619.87</v>
      </c>
      <c r="J67" s="76">
        <v>20740619.87</v>
      </c>
      <c r="K67" s="76"/>
      <c r="L67" s="76"/>
      <c r="M67" s="76">
        <v>20740619.87</v>
      </c>
      <c r="N67" s="76"/>
      <c r="O67" s="76"/>
      <c r="P67" s="76"/>
      <c r="Q67" s="76"/>
      <c r="R67" s="76"/>
      <c r="S67" s="76"/>
      <c r="T67" s="76"/>
      <c r="U67" s="76"/>
      <c r="V67" s="76"/>
      <c r="W67" s="76"/>
      <c r="X67" s="76"/>
    </row>
  </sheetData>
  <autoFilter xmlns:etc="http://www.wps.cn/officeDocument/2017/etCustomData" ref="A6:X67" etc:filterBottomFollowUsedRange="0">
    <extLst/>
  </autoFilter>
  <mergeCells count="31">
    <mergeCell ref="A2:X2"/>
    <mergeCell ref="A3:H3"/>
    <mergeCell ref="I4:X4"/>
    <mergeCell ref="J5:N5"/>
    <mergeCell ref="O5:Q5"/>
    <mergeCell ref="S5:X5"/>
    <mergeCell ref="A67:H67"/>
    <mergeCell ref="A4:A7"/>
    <mergeCell ref="B4:B7"/>
    <mergeCell ref="C4:C7"/>
    <mergeCell ref="D4:D7"/>
    <mergeCell ref="E4:E7"/>
    <mergeCell ref="F4:F7"/>
    <mergeCell ref="G4:G7"/>
    <mergeCell ref="H4:H7"/>
    <mergeCell ref="I5:I7"/>
    <mergeCell ref="J6:J7"/>
    <mergeCell ref="K6:K7"/>
    <mergeCell ref="L6:L7"/>
    <mergeCell ref="M6:M7"/>
    <mergeCell ref="N6:N7"/>
    <mergeCell ref="O6:O7"/>
    <mergeCell ref="P6:P7"/>
    <mergeCell ref="Q6:Q7"/>
    <mergeCell ref="R5:R7"/>
    <mergeCell ref="S6:S7"/>
    <mergeCell ref="T6:T7"/>
    <mergeCell ref="U6:U7"/>
    <mergeCell ref="V6:V7"/>
    <mergeCell ref="W6:W7"/>
    <mergeCell ref="X6:X7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W11"/>
  <sheetViews>
    <sheetView showZeros="0" workbookViewId="0">
      <selection activeCell="A11" sqref="A11:D11"/>
    </sheetView>
  </sheetViews>
  <sheetFormatPr defaultColWidth="9.13636363636364" defaultRowHeight="14.25" customHeight="1"/>
  <cols>
    <col min="1" max="1" width="10.2818181818182" customWidth="1"/>
    <col min="2" max="2" width="13.4181818181818" customWidth="1"/>
    <col min="3" max="3" width="32.8545454545455" customWidth="1"/>
    <col min="4" max="4" width="23.8545454545455" customWidth="1"/>
    <col min="5" max="5" width="11.1363636363636" customWidth="1"/>
    <col min="6" max="6" width="17.7090909090909" customWidth="1"/>
    <col min="7" max="7" width="9.85454545454546" customWidth="1"/>
    <col min="8" max="8" width="17.7090909090909" customWidth="1"/>
    <col min="9" max="13" width="20" customWidth="1"/>
    <col min="14" max="14" width="12.2818181818182" customWidth="1"/>
    <col min="15" max="15" width="12.7090909090909" customWidth="1"/>
    <col min="16" max="16" width="11.1363636363636" customWidth="1"/>
    <col min="17" max="21" width="19.8545454545455" customWidth="1"/>
    <col min="22" max="22" width="20" customWidth="1"/>
    <col min="23" max="23" width="19.8545454545455" customWidth="1"/>
  </cols>
  <sheetData>
    <row r="1" ht="13.5" customHeight="1" spans="2:23">
      <c r="B1" s="130"/>
      <c r="E1" s="1"/>
      <c r="F1" s="1"/>
      <c r="G1" s="1"/>
      <c r="H1" s="1"/>
      <c r="U1" s="130"/>
      <c r="W1" s="138" t="s">
        <v>279</v>
      </c>
    </row>
    <row r="2" ht="46.5" customHeight="1" spans="1:23">
      <c r="A2" s="3" t="str">
        <f>"2025"&amp;"年部门项目支出预算表"</f>
        <v>2025年部门项目支出预算表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</row>
    <row r="3" ht="13.5" customHeight="1" spans="1:23">
      <c r="A3" s="4" t="str">
        <f>"单位名称："&amp;"中国共产党宜良县纪律检查委员会"</f>
        <v>单位名称：中国共产党宜良县纪律检查委员会</v>
      </c>
      <c r="B3" s="5"/>
      <c r="C3" s="5"/>
      <c r="D3" s="5"/>
      <c r="E3" s="5"/>
      <c r="F3" s="5"/>
      <c r="G3" s="5"/>
      <c r="H3" s="5"/>
      <c r="I3" s="6"/>
      <c r="J3" s="6"/>
      <c r="K3" s="6"/>
      <c r="L3" s="6"/>
      <c r="M3" s="6"/>
      <c r="N3" s="6"/>
      <c r="O3" s="6"/>
      <c r="P3" s="6"/>
      <c r="Q3" s="6"/>
      <c r="U3" s="130"/>
      <c r="W3" s="114" t="s">
        <v>1</v>
      </c>
    </row>
    <row r="4" ht="21.75" customHeight="1" spans="1:23">
      <c r="A4" s="8" t="s">
        <v>280</v>
      </c>
      <c r="B4" s="9" t="s">
        <v>188</v>
      </c>
      <c r="C4" s="8" t="s">
        <v>189</v>
      </c>
      <c r="D4" s="8" t="s">
        <v>281</v>
      </c>
      <c r="E4" s="9" t="s">
        <v>190</v>
      </c>
      <c r="F4" s="9" t="s">
        <v>191</v>
      </c>
      <c r="G4" s="9" t="s">
        <v>282</v>
      </c>
      <c r="H4" s="9" t="s">
        <v>283</v>
      </c>
      <c r="I4" s="26" t="s">
        <v>55</v>
      </c>
      <c r="J4" s="10" t="s">
        <v>284</v>
      </c>
      <c r="K4" s="11"/>
      <c r="L4" s="11"/>
      <c r="M4" s="12"/>
      <c r="N4" s="10" t="s">
        <v>196</v>
      </c>
      <c r="O4" s="11"/>
      <c r="P4" s="12"/>
      <c r="Q4" s="9" t="s">
        <v>61</v>
      </c>
      <c r="R4" s="10" t="s">
        <v>62</v>
      </c>
      <c r="S4" s="11"/>
      <c r="T4" s="11"/>
      <c r="U4" s="11"/>
      <c r="V4" s="11"/>
      <c r="W4" s="12"/>
    </row>
    <row r="5" ht="21.75" customHeight="1" spans="1:23">
      <c r="A5" s="13"/>
      <c r="B5" s="27"/>
      <c r="C5" s="13"/>
      <c r="D5" s="13"/>
      <c r="E5" s="14"/>
      <c r="F5" s="14"/>
      <c r="G5" s="14"/>
      <c r="H5" s="14"/>
      <c r="I5" s="27"/>
      <c r="J5" s="134" t="s">
        <v>58</v>
      </c>
      <c r="K5" s="135"/>
      <c r="L5" s="9" t="s">
        <v>59</v>
      </c>
      <c r="M5" s="9" t="s">
        <v>60</v>
      </c>
      <c r="N5" s="9" t="s">
        <v>58</v>
      </c>
      <c r="O5" s="9" t="s">
        <v>59</v>
      </c>
      <c r="P5" s="9" t="s">
        <v>60</v>
      </c>
      <c r="Q5" s="14"/>
      <c r="R5" s="9" t="s">
        <v>57</v>
      </c>
      <c r="S5" s="9" t="s">
        <v>64</v>
      </c>
      <c r="T5" s="9" t="s">
        <v>202</v>
      </c>
      <c r="U5" s="9" t="s">
        <v>66</v>
      </c>
      <c r="V5" s="9" t="s">
        <v>67</v>
      </c>
      <c r="W5" s="9" t="s">
        <v>68</v>
      </c>
    </row>
    <row r="6" ht="21" customHeight="1" spans="1:23">
      <c r="A6" s="27"/>
      <c r="B6" s="27"/>
      <c r="C6" s="27"/>
      <c r="D6" s="27"/>
      <c r="E6" s="27"/>
      <c r="F6" s="27"/>
      <c r="G6" s="27"/>
      <c r="H6" s="27"/>
      <c r="I6" s="27"/>
      <c r="J6" s="136" t="s">
        <v>57</v>
      </c>
      <c r="K6" s="13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</row>
    <row r="7" ht="39.75" customHeight="1" spans="1:23">
      <c r="A7" s="16"/>
      <c r="B7" s="18"/>
      <c r="C7" s="16"/>
      <c r="D7" s="16"/>
      <c r="E7" s="17"/>
      <c r="F7" s="17"/>
      <c r="G7" s="17"/>
      <c r="H7" s="17"/>
      <c r="I7" s="18"/>
      <c r="J7" s="64" t="s">
        <v>57</v>
      </c>
      <c r="K7" s="64" t="s">
        <v>285</v>
      </c>
      <c r="L7" s="17"/>
      <c r="M7" s="17"/>
      <c r="N7" s="17"/>
      <c r="O7" s="17"/>
      <c r="P7" s="17"/>
      <c r="Q7" s="17"/>
      <c r="R7" s="17"/>
      <c r="S7" s="17"/>
      <c r="T7" s="17"/>
      <c r="U7" s="18"/>
      <c r="V7" s="17"/>
      <c r="W7" s="17"/>
    </row>
    <row r="8" ht="15" customHeight="1" spans="1:23">
      <c r="A8" s="19">
        <v>1</v>
      </c>
      <c r="B8" s="19">
        <v>2</v>
      </c>
      <c r="C8" s="19">
        <v>3</v>
      </c>
      <c r="D8" s="19">
        <v>4</v>
      </c>
      <c r="E8" s="19">
        <v>5</v>
      </c>
      <c r="F8" s="19">
        <v>6</v>
      </c>
      <c r="G8" s="19">
        <v>7</v>
      </c>
      <c r="H8" s="19">
        <v>8</v>
      </c>
      <c r="I8" s="19">
        <v>9</v>
      </c>
      <c r="J8" s="19">
        <v>10</v>
      </c>
      <c r="K8" s="19">
        <v>11</v>
      </c>
      <c r="L8" s="34">
        <v>12</v>
      </c>
      <c r="M8" s="34">
        <v>13</v>
      </c>
      <c r="N8" s="34">
        <v>14</v>
      </c>
      <c r="O8" s="34">
        <v>15</v>
      </c>
      <c r="P8" s="34">
        <v>16</v>
      </c>
      <c r="Q8" s="34">
        <v>17</v>
      </c>
      <c r="R8" s="34">
        <v>18</v>
      </c>
      <c r="S8" s="34">
        <v>19</v>
      </c>
      <c r="T8" s="34">
        <v>20</v>
      </c>
      <c r="U8" s="19">
        <v>21</v>
      </c>
      <c r="V8" s="34">
        <v>22</v>
      </c>
      <c r="W8" s="19">
        <v>23</v>
      </c>
    </row>
    <row r="9" ht="21.75" customHeight="1" spans="1:23">
      <c r="A9" s="66"/>
      <c r="B9" s="66"/>
      <c r="C9" s="66"/>
      <c r="D9" s="66"/>
      <c r="E9" s="66"/>
      <c r="F9" s="66"/>
      <c r="G9" s="66"/>
      <c r="H9" s="66"/>
      <c r="I9" s="76"/>
      <c r="J9" s="76"/>
      <c r="K9" s="76"/>
      <c r="L9" s="76"/>
      <c r="M9" s="76"/>
      <c r="N9" s="76"/>
      <c r="O9" s="76"/>
      <c r="P9" s="76"/>
      <c r="Q9" s="76"/>
      <c r="R9" s="76"/>
      <c r="S9" s="76"/>
      <c r="T9" s="76"/>
      <c r="U9" s="76"/>
      <c r="V9" s="76"/>
      <c r="W9" s="76"/>
    </row>
    <row r="10" ht="18.75" customHeight="1" spans="1:23">
      <c r="A10" s="131" t="s">
        <v>176</v>
      </c>
      <c r="B10" s="132"/>
      <c r="C10" s="132"/>
      <c r="D10" s="132"/>
      <c r="E10" s="32"/>
      <c r="F10" s="32"/>
      <c r="G10" s="32"/>
      <c r="H10" s="33"/>
      <c r="I10" s="76"/>
      <c r="J10" s="76"/>
      <c r="K10" s="76"/>
      <c r="L10" s="76"/>
      <c r="M10" s="76"/>
      <c r="N10" s="76"/>
      <c r="O10" s="76"/>
      <c r="P10" s="76"/>
      <c r="Q10" s="76"/>
      <c r="R10" s="76"/>
      <c r="S10" s="76"/>
      <c r="T10" s="76"/>
      <c r="U10" s="76"/>
      <c r="V10" s="76"/>
      <c r="W10" s="76"/>
    </row>
    <row r="11" customHeight="1" spans="1:4">
      <c r="A11" s="133" t="s">
        <v>286</v>
      </c>
      <c r="B11" s="133"/>
      <c r="C11" s="133"/>
      <c r="D11" s="133"/>
    </row>
  </sheetData>
  <mergeCells count="29">
    <mergeCell ref="A2:W2"/>
    <mergeCell ref="A3:H3"/>
    <mergeCell ref="J4:M4"/>
    <mergeCell ref="N4:P4"/>
    <mergeCell ref="R4:W4"/>
    <mergeCell ref="A10:H10"/>
    <mergeCell ref="A11:D11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L5:L7"/>
    <mergeCell ref="M5:M7"/>
    <mergeCell ref="N5:N7"/>
    <mergeCell ref="O5:O7"/>
    <mergeCell ref="P5:P7"/>
    <mergeCell ref="Q4:Q7"/>
    <mergeCell ref="R5:R7"/>
    <mergeCell ref="S5:S7"/>
    <mergeCell ref="T5:T7"/>
    <mergeCell ref="U5:U7"/>
    <mergeCell ref="V5:V7"/>
    <mergeCell ref="W5:W7"/>
    <mergeCell ref="J5:K6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J8"/>
  <sheetViews>
    <sheetView showZeros="0" workbookViewId="0">
      <selection activeCell="B12" sqref="B11:B12"/>
    </sheetView>
  </sheetViews>
  <sheetFormatPr defaultColWidth="9.13636363636364" defaultRowHeight="12" customHeight="1" outlineLevelRow="7"/>
  <cols>
    <col min="1" max="1" width="34.2818181818182" customWidth="1"/>
    <col min="2" max="2" width="29" customWidth="1"/>
    <col min="3" max="5" width="23.5727272727273" customWidth="1"/>
    <col min="6" max="6" width="11.2818181818182" customWidth="1"/>
    <col min="7" max="7" width="25.1363636363636" customWidth="1"/>
    <col min="8" max="8" width="15.5727272727273" customWidth="1"/>
    <col min="9" max="9" width="13.4181818181818" customWidth="1"/>
    <col min="10" max="10" width="18.8545454545455" customWidth="1"/>
  </cols>
  <sheetData>
    <row r="1" ht="18" customHeight="1" spans="10:10">
      <c r="J1" s="2" t="s">
        <v>287</v>
      </c>
    </row>
    <row r="2" ht="39.75" customHeight="1" spans="1:10">
      <c r="A2" s="62" t="str">
        <f>"2025"&amp;"年部门项目支出绩效目标表"</f>
        <v>2025年部门项目支出绩效目标表</v>
      </c>
      <c r="B2" s="3"/>
      <c r="C2" s="3"/>
      <c r="D2" s="3"/>
      <c r="E2" s="3"/>
      <c r="F2" s="63"/>
      <c r="G2" s="3"/>
      <c r="H2" s="63"/>
      <c r="I2" s="63"/>
      <c r="J2" s="3"/>
    </row>
    <row r="3" ht="17.25" customHeight="1" spans="1:1">
      <c r="A3" s="4" t="str">
        <f>"单位名称："&amp;"中国共产党宜良县纪律检查委员会"</f>
        <v>单位名称：中国共产党宜良县纪律检查委员会</v>
      </c>
    </row>
    <row r="4" ht="44.25" customHeight="1" spans="1:10">
      <c r="A4" s="64" t="s">
        <v>189</v>
      </c>
      <c r="B4" s="64" t="s">
        <v>288</v>
      </c>
      <c r="C4" s="64" t="s">
        <v>289</v>
      </c>
      <c r="D4" s="64" t="s">
        <v>290</v>
      </c>
      <c r="E4" s="64" t="s">
        <v>291</v>
      </c>
      <c r="F4" s="65" t="s">
        <v>292</v>
      </c>
      <c r="G4" s="64" t="s">
        <v>293</v>
      </c>
      <c r="H4" s="65" t="s">
        <v>294</v>
      </c>
      <c r="I4" s="65" t="s">
        <v>295</v>
      </c>
      <c r="J4" s="64" t="s">
        <v>296</v>
      </c>
    </row>
    <row r="5" ht="18.75" customHeight="1" spans="1:10">
      <c r="A5" s="129">
        <v>1</v>
      </c>
      <c r="B5" s="129">
        <v>2</v>
      </c>
      <c r="C5" s="129">
        <v>3</v>
      </c>
      <c r="D5" s="129">
        <v>4</v>
      </c>
      <c r="E5" s="129">
        <v>5</v>
      </c>
      <c r="F5" s="34">
        <v>6</v>
      </c>
      <c r="G5" s="129">
        <v>7</v>
      </c>
      <c r="H5" s="34">
        <v>8</v>
      </c>
      <c r="I5" s="34">
        <v>9</v>
      </c>
      <c r="J5" s="129">
        <v>10</v>
      </c>
    </row>
    <row r="6" ht="42" customHeight="1" spans="1:10">
      <c r="A6" s="28"/>
      <c r="B6" s="66"/>
      <c r="C6" s="66"/>
      <c r="D6" s="66"/>
      <c r="E6" s="52"/>
      <c r="F6" s="67"/>
      <c r="G6" s="52"/>
      <c r="H6" s="67"/>
      <c r="I6" s="67"/>
      <c r="J6" s="52"/>
    </row>
    <row r="7" ht="42" customHeight="1" spans="1:10">
      <c r="A7" s="28"/>
      <c r="B7" s="20"/>
      <c r="C7" s="20"/>
      <c r="D7" s="20"/>
      <c r="E7" s="28"/>
      <c r="F7" s="20"/>
      <c r="G7" s="28"/>
      <c r="H7" s="20"/>
      <c r="I7" s="20"/>
      <c r="J7" s="28"/>
    </row>
    <row r="8" customHeight="1" spans="1:1">
      <c r="A8" t="s">
        <v>286</v>
      </c>
    </row>
  </sheetData>
  <mergeCells count="2">
    <mergeCell ref="A2:J2"/>
    <mergeCell ref="A3:H3"/>
  </mergeCells>
  <printOptions horizontalCentered="1"/>
  <pageMargins left="0.96" right="0.96" top="0.72" bottom="0.72" header="0" footer="0"/>
  <pageSetup paperSize="9" scale="6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10"/>
  <sheetViews>
    <sheetView showZeros="0" workbookViewId="0">
      <selection activeCell="C14" sqref="C14"/>
    </sheetView>
  </sheetViews>
  <sheetFormatPr defaultColWidth="9.13636363636364" defaultRowHeight="14.25" customHeight="1" outlineLevelCol="5"/>
  <cols>
    <col min="1" max="1" width="32.1363636363636" customWidth="1"/>
    <col min="2" max="2" width="20.7090909090909" customWidth="1"/>
    <col min="3" max="3" width="32.1363636363636" customWidth="1"/>
    <col min="4" max="4" width="27.7090909090909" customWidth="1"/>
    <col min="5" max="6" width="36.7090909090909" customWidth="1"/>
  </cols>
  <sheetData>
    <row r="1" ht="12" customHeight="1" spans="1:6">
      <c r="A1" s="115">
        <v>1</v>
      </c>
      <c r="B1" s="116">
        <v>0</v>
      </c>
      <c r="C1" s="115">
        <v>1</v>
      </c>
      <c r="D1" s="117"/>
      <c r="E1" s="117"/>
      <c r="F1" s="114" t="s">
        <v>297</v>
      </c>
    </row>
    <row r="2" ht="42" customHeight="1" spans="1:6">
      <c r="A2" s="118" t="str">
        <f>"2025"&amp;"年部门政府性基金预算支出预算表"</f>
        <v>2025年部门政府性基金预算支出预算表</v>
      </c>
      <c r="B2" s="118" t="s">
        <v>298</v>
      </c>
      <c r="C2" s="119"/>
      <c r="D2" s="120"/>
      <c r="E2" s="120"/>
      <c r="F2" s="120"/>
    </row>
    <row r="3" ht="13.5" customHeight="1" spans="1:6">
      <c r="A3" s="4" t="str">
        <f>"单位名称："&amp;"中国共产党宜良县纪律检查委员会"</f>
        <v>单位名称：中国共产党宜良县纪律检查委员会</v>
      </c>
      <c r="B3" s="4" t="s">
        <v>299</v>
      </c>
      <c r="C3" s="115"/>
      <c r="D3" s="117"/>
      <c r="E3" s="117"/>
      <c r="F3" s="114" t="s">
        <v>1</v>
      </c>
    </row>
    <row r="4" ht="19.5" customHeight="1" spans="1:6">
      <c r="A4" s="121" t="s">
        <v>187</v>
      </c>
      <c r="B4" s="122" t="s">
        <v>73</v>
      </c>
      <c r="C4" s="121" t="s">
        <v>74</v>
      </c>
      <c r="D4" s="10" t="s">
        <v>300</v>
      </c>
      <c r="E4" s="11"/>
      <c r="F4" s="12"/>
    </row>
    <row r="5" ht="18.75" customHeight="1" spans="1:6">
      <c r="A5" s="123"/>
      <c r="B5" s="124"/>
      <c r="C5" s="123"/>
      <c r="D5" s="15" t="s">
        <v>55</v>
      </c>
      <c r="E5" s="10" t="s">
        <v>76</v>
      </c>
      <c r="F5" s="15" t="s">
        <v>77</v>
      </c>
    </row>
    <row r="6" ht="18.75" customHeight="1" spans="1:6">
      <c r="A6" s="65">
        <v>1</v>
      </c>
      <c r="B6" s="125" t="s">
        <v>84</v>
      </c>
      <c r="C6" s="65">
        <v>3</v>
      </c>
      <c r="D6" s="126">
        <v>4</v>
      </c>
      <c r="E6" s="126">
        <v>5</v>
      </c>
      <c r="F6" s="126">
        <v>6</v>
      </c>
    </row>
    <row r="7" ht="21" customHeight="1" spans="1:6">
      <c r="A7" s="20"/>
      <c r="B7" s="20"/>
      <c r="C7" s="20"/>
      <c r="D7" s="76"/>
      <c r="E7" s="76"/>
      <c r="F7" s="76"/>
    </row>
    <row r="8" ht="21" customHeight="1" spans="1:6">
      <c r="A8" s="20"/>
      <c r="B8" s="20"/>
      <c r="C8" s="20"/>
      <c r="D8" s="76"/>
      <c r="E8" s="76"/>
      <c r="F8" s="76"/>
    </row>
    <row r="9" ht="18.75" customHeight="1" spans="1:6">
      <c r="A9" s="127" t="s">
        <v>176</v>
      </c>
      <c r="B9" s="127" t="s">
        <v>176</v>
      </c>
      <c r="C9" s="128" t="s">
        <v>176</v>
      </c>
      <c r="D9" s="76"/>
      <c r="E9" s="76"/>
      <c r="F9" s="76"/>
    </row>
    <row r="10" customHeight="1" spans="1:1">
      <c r="A10" t="s">
        <v>286</v>
      </c>
    </row>
  </sheetData>
  <mergeCells count="7">
    <mergeCell ref="A2:F2"/>
    <mergeCell ref="A3:C3"/>
    <mergeCell ref="D4:F4"/>
    <mergeCell ref="A9:C9"/>
    <mergeCell ref="A4:A5"/>
    <mergeCell ref="B4:B5"/>
    <mergeCell ref="C4:C5"/>
  </mergeCells>
  <printOptions horizontalCentered="1"/>
  <pageMargins left="0.37" right="0.37" top="0.56" bottom="0.56" header="0.48" footer="0.48"/>
  <pageSetup paperSize="9" scale="98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S17"/>
  <sheetViews>
    <sheetView showZeros="0" topLeftCell="C7" workbookViewId="0">
      <selection activeCell="I20" sqref="I20"/>
    </sheetView>
  </sheetViews>
  <sheetFormatPr defaultColWidth="9.13636363636364" defaultRowHeight="14.25" customHeight="1"/>
  <cols>
    <col min="1" max="2" width="32.5727272727273" customWidth="1"/>
    <col min="3" max="3" width="41.1363636363636" customWidth="1"/>
    <col min="4" max="4" width="21.7090909090909" customWidth="1"/>
    <col min="5" max="5" width="35.2818181818182" customWidth="1"/>
    <col min="6" max="6" width="7.70909090909091" customWidth="1"/>
    <col min="7" max="7" width="11.1363636363636" customWidth="1"/>
    <col min="8" max="8" width="13.2818181818182" customWidth="1"/>
    <col min="9" max="18" width="20" customWidth="1"/>
    <col min="19" max="19" width="19.8545454545455" customWidth="1"/>
  </cols>
  <sheetData>
    <row r="1" ht="15.75" customHeight="1" spans="2:19">
      <c r="B1" s="80"/>
      <c r="C1" s="80"/>
      <c r="R1" s="2"/>
      <c r="S1" s="2" t="s">
        <v>301</v>
      </c>
    </row>
    <row r="2" ht="41.25" customHeight="1" spans="1:19">
      <c r="A2" s="69" t="str">
        <f>"2025"&amp;"年部门政府采购预算表"</f>
        <v>2025年部门政府采购预算表</v>
      </c>
      <c r="B2" s="63"/>
      <c r="C2" s="63"/>
      <c r="D2" s="3"/>
      <c r="E2" s="3"/>
      <c r="F2" s="3"/>
      <c r="G2" s="3"/>
      <c r="H2" s="3"/>
      <c r="I2" s="3"/>
      <c r="J2" s="3"/>
      <c r="K2" s="3"/>
      <c r="L2" s="3"/>
      <c r="M2" s="63"/>
      <c r="N2" s="3"/>
      <c r="O2" s="3"/>
      <c r="P2" s="63"/>
      <c r="Q2" s="3"/>
      <c r="R2" s="63"/>
      <c r="S2" s="63"/>
    </row>
    <row r="3" ht="18.75" customHeight="1" spans="1:19">
      <c r="A3" s="107" t="str">
        <f>"单位名称："&amp;"中国共产党宜良县纪律检查委员会"</f>
        <v>单位名称：中国共产党宜良县纪律检查委员会</v>
      </c>
      <c r="B3" s="82"/>
      <c r="C3" s="82"/>
      <c r="D3" s="6"/>
      <c r="E3" s="6"/>
      <c r="F3" s="6"/>
      <c r="G3" s="6"/>
      <c r="H3" s="6"/>
      <c r="I3" s="6"/>
      <c r="J3" s="6"/>
      <c r="K3" s="6"/>
      <c r="L3" s="6"/>
      <c r="R3" s="7"/>
      <c r="S3" s="114" t="s">
        <v>1</v>
      </c>
    </row>
    <row r="4" ht="15.75" customHeight="1" spans="1:19">
      <c r="A4" s="9" t="s">
        <v>186</v>
      </c>
      <c r="B4" s="83" t="s">
        <v>187</v>
      </c>
      <c r="C4" s="83" t="s">
        <v>302</v>
      </c>
      <c r="D4" s="84" t="s">
        <v>303</v>
      </c>
      <c r="E4" s="84" t="s">
        <v>304</v>
      </c>
      <c r="F4" s="84" t="s">
        <v>305</v>
      </c>
      <c r="G4" s="84" t="s">
        <v>306</v>
      </c>
      <c r="H4" s="84" t="s">
        <v>307</v>
      </c>
      <c r="I4" s="97" t="s">
        <v>194</v>
      </c>
      <c r="J4" s="97"/>
      <c r="K4" s="97"/>
      <c r="L4" s="97"/>
      <c r="M4" s="98"/>
      <c r="N4" s="97"/>
      <c r="O4" s="97"/>
      <c r="P4" s="77"/>
      <c r="Q4" s="97"/>
      <c r="R4" s="98"/>
      <c r="S4" s="78"/>
    </row>
    <row r="5" ht="17.25" customHeight="1" spans="1:19">
      <c r="A5" s="14"/>
      <c r="B5" s="85"/>
      <c r="C5" s="85"/>
      <c r="D5" s="86"/>
      <c r="E5" s="86"/>
      <c r="F5" s="86"/>
      <c r="G5" s="86"/>
      <c r="H5" s="86"/>
      <c r="I5" s="86" t="s">
        <v>55</v>
      </c>
      <c r="J5" s="86" t="s">
        <v>58</v>
      </c>
      <c r="K5" s="86" t="s">
        <v>308</v>
      </c>
      <c r="L5" s="86" t="s">
        <v>309</v>
      </c>
      <c r="M5" s="99" t="s">
        <v>310</v>
      </c>
      <c r="N5" s="100" t="s">
        <v>311</v>
      </c>
      <c r="O5" s="100"/>
      <c r="P5" s="105"/>
      <c r="Q5" s="100"/>
      <c r="R5" s="106"/>
      <c r="S5" s="87"/>
    </row>
    <row r="6" ht="54" customHeight="1" spans="1:19">
      <c r="A6" s="17"/>
      <c r="B6" s="87"/>
      <c r="C6" s="87"/>
      <c r="D6" s="88"/>
      <c r="E6" s="88"/>
      <c r="F6" s="88"/>
      <c r="G6" s="88"/>
      <c r="H6" s="88"/>
      <c r="I6" s="88"/>
      <c r="J6" s="88" t="s">
        <v>57</v>
      </c>
      <c r="K6" s="88"/>
      <c r="L6" s="88"/>
      <c r="M6" s="101"/>
      <c r="N6" s="88" t="s">
        <v>57</v>
      </c>
      <c r="O6" s="88" t="s">
        <v>64</v>
      </c>
      <c r="P6" s="87" t="s">
        <v>65</v>
      </c>
      <c r="Q6" s="88" t="s">
        <v>66</v>
      </c>
      <c r="R6" s="101" t="s">
        <v>67</v>
      </c>
      <c r="S6" s="87" t="s">
        <v>68</v>
      </c>
    </row>
    <row r="7" ht="18" customHeight="1" spans="1:19">
      <c r="A7" s="108">
        <v>1</v>
      </c>
      <c r="B7" s="108" t="s">
        <v>84</v>
      </c>
      <c r="C7" s="109">
        <v>3</v>
      </c>
      <c r="D7" s="109">
        <v>4</v>
      </c>
      <c r="E7" s="108">
        <v>5</v>
      </c>
      <c r="F7" s="108">
        <v>6</v>
      </c>
      <c r="G7" s="108">
        <v>7</v>
      </c>
      <c r="H7" s="108">
        <v>8</v>
      </c>
      <c r="I7" s="108">
        <v>9</v>
      </c>
      <c r="J7" s="108">
        <v>10</v>
      </c>
      <c r="K7" s="108">
        <v>11</v>
      </c>
      <c r="L7" s="108">
        <v>12</v>
      </c>
      <c r="M7" s="108">
        <v>13</v>
      </c>
      <c r="N7" s="108">
        <v>14</v>
      </c>
      <c r="O7" s="108">
        <v>15</v>
      </c>
      <c r="P7" s="108">
        <v>16</v>
      </c>
      <c r="Q7" s="108">
        <v>17</v>
      </c>
      <c r="R7" s="108">
        <v>18</v>
      </c>
      <c r="S7" s="108">
        <v>19</v>
      </c>
    </row>
    <row r="8" ht="21" customHeight="1" spans="1:19">
      <c r="A8" s="89" t="s">
        <v>70</v>
      </c>
      <c r="B8" s="90" t="s">
        <v>70</v>
      </c>
      <c r="C8" s="90" t="s">
        <v>209</v>
      </c>
      <c r="D8" s="91" t="s">
        <v>312</v>
      </c>
      <c r="E8" s="91" t="s">
        <v>312</v>
      </c>
      <c r="F8" s="91" t="s">
        <v>313</v>
      </c>
      <c r="G8" s="110">
        <v>3</v>
      </c>
      <c r="H8" s="76">
        <v>3600</v>
      </c>
      <c r="I8" s="76">
        <v>3600</v>
      </c>
      <c r="J8" s="76">
        <v>3600</v>
      </c>
      <c r="K8" s="76"/>
      <c r="L8" s="76"/>
      <c r="M8" s="76"/>
      <c r="N8" s="76"/>
      <c r="O8" s="76"/>
      <c r="P8" s="76"/>
      <c r="Q8" s="76"/>
      <c r="R8" s="76"/>
      <c r="S8" s="76"/>
    </row>
    <row r="9" ht="21" customHeight="1" spans="1:19">
      <c r="A9" s="89" t="s">
        <v>70</v>
      </c>
      <c r="B9" s="90" t="s">
        <v>70</v>
      </c>
      <c r="C9" s="90" t="s">
        <v>209</v>
      </c>
      <c r="D9" s="91" t="s">
        <v>314</v>
      </c>
      <c r="E9" s="91" t="s">
        <v>312</v>
      </c>
      <c r="F9" s="91" t="s">
        <v>313</v>
      </c>
      <c r="G9" s="110">
        <v>1</v>
      </c>
      <c r="H9" s="76">
        <v>1200</v>
      </c>
      <c r="I9" s="76">
        <v>1200</v>
      </c>
      <c r="J9" s="76">
        <v>1200</v>
      </c>
      <c r="K9" s="76"/>
      <c r="L9" s="76"/>
      <c r="M9" s="76"/>
      <c r="N9" s="76"/>
      <c r="O9" s="76"/>
      <c r="P9" s="76"/>
      <c r="Q9" s="76"/>
      <c r="R9" s="76"/>
      <c r="S9" s="76"/>
    </row>
    <row r="10" ht="21" customHeight="1" spans="1:19">
      <c r="A10" s="89" t="s">
        <v>70</v>
      </c>
      <c r="B10" s="90" t="s">
        <v>70</v>
      </c>
      <c r="C10" s="90" t="s">
        <v>209</v>
      </c>
      <c r="D10" s="91" t="s">
        <v>315</v>
      </c>
      <c r="E10" s="91" t="s">
        <v>316</v>
      </c>
      <c r="F10" s="91" t="s">
        <v>313</v>
      </c>
      <c r="G10" s="110">
        <v>1</v>
      </c>
      <c r="H10" s="76">
        <v>6000</v>
      </c>
      <c r="I10" s="76">
        <v>6000</v>
      </c>
      <c r="J10" s="76">
        <v>6000</v>
      </c>
      <c r="K10" s="76"/>
      <c r="L10" s="76"/>
      <c r="M10" s="76"/>
      <c r="N10" s="76"/>
      <c r="O10" s="76"/>
      <c r="P10" s="76"/>
      <c r="Q10" s="76"/>
      <c r="R10" s="76"/>
      <c r="S10" s="76"/>
    </row>
    <row r="11" ht="21" customHeight="1" spans="1:19">
      <c r="A11" s="89" t="s">
        <v>70</v>
      </c>
      <c r="B11" s="90" t="s">
        <v>70</v>
      </c>
      <c r="C11" s="90" t="s">
        <v>209</v>
      </c>
      <c r="D11" s="91" t="s">
        <v>317</v>
      </c>
      <c r="E11" s="91" t="s">
        <v>318</v>
      </c>
      <c r="F11" s="91" t="s">
        <v>319</v>
      </c>
      <c r="G11" s="110">
        <v>5</v>
      </c>
      <c r="H11" s="76">
        <v>3500</v>
      </c>
      <c r="I11" s="76">
        <v>3500</v>
      </c>
      <c r="J11" s="76">
        <v>3500</v>
      </c>
      <c r="K11" s="76"/>
      <c r="L11" s="76"/>
      <c r="M11" s="76"/>
      <c r="N11" s="76"/>
      <c r="O11" s="76"/>
      <c r="P11" s="76"/>
      <c r="Q11" s="76"/>
      <c r="R11" s="76"/>
      <c r="S11" s="76"/>
    </row>
    <row r="12" ht="21" customHeight="1" spans="1:19">
      <c r="A12" s="89" t="s">
        <v>70</v>
      </c>
      <c r="B12" s="90" t="s">
        <v>70</v>
      </c>
      <c r="C12" s="90" t="s">
        <v>209</v>
      </c>
      <c r="D12" s="91" t="s">
        <v>320</v>
      </c>
      <c r="E12" s="91" t="s">
        <v>320</v>
      </c>
      <c r="F12" s="91" t="s">
        <v>313</v>
      </c>
      <c r="G12" s="110">
        <v>21</v>
      </c>
      <c r="H12" s="76">
        <v>52500</v>
      </c>
      <c r="I12" s="76">
        <v>52500</v>
      </c>
      <c r="J12" s="76">
        <v>52500</v>
      </c>
      <c r="K12" s="76"/>
      <c r="L12" s="76"/>
      <c r="M12" s="76"/>
      <c r="N12" s="76"/>
      <c r="O12" s="76"/>
      <c r="P12" s="76"/>
      <c r="Q12" s="76"/>
      <c r="R12" s="76"/>
      <c r="S12" s="76"/>
    </row>
    <row r="13" ht="21" customHeight="1" spans="1:19">
      <c r="A13" s="89" t="s">
        <v>70</v>
      </c>
      <c r="B13" s="90" t="s">
        <v>70</v>
      </c>
      <c r="C13" s="90" t="s">
        <v>260</v>
      </c>
      <c r="D13" s="91" t="s">
        <v>321</v>
      </c>
      <c r="E13" s="91" t="s">
        <v>322</v>
      </c>
      <c r="F13" s="91" t="s">
        <v>323</v>
      </c>
      <c r="G13" s="110">
        <v>1</v>
      </c>
      <c r="H13" s="76">
        <v>33980</v>
      </c>
      <c r="I13" s="76">
        <v>33980</v>
      </c>
      <c r="J13" s="76">
        <v>33980</v>
      </c>
      <c r="K13" s="76"/>
      <c r="L13" s="76"/>
      <c r="M13" s="76"/>
      <c r="N13" s="76"/>
      <c r="O13" s="76"/>
      <c r="P13" s="76"/>
      <c r="Q13" s="76"/>
      <c r="R13" s="76"/>
      <c r="S13" s="76"/>
    </row>
    <row r="14" ht="21" customHeight="1" spans="1:19">
      <c r="A14" s="89" t="s">
        <v>70</v>
      </c>
      <c r="B14" s="90" t="s">
        <v>70</v>
      </c>
      <c r="C14" s="90" t="s">
        <v>260</v>
      </c>
      <c r="D14" s="91" t="s">
        <v>324</v>
      </c>
      <c r="E14" s="91" t="s">
        <v>325</v>
      </c>
      <c r="F14" s="91" t="s">
        <v>323</v>
      </c>
      <c r="G14" s="110">
        <v>1</v>
      </c>
      <c r="H14" s="76">
        <v>30000</v>
      </c>
      <c r="I14" s="76">
        <v>30000</v>
      </c>
      <c r="J14" s="76">
        <v>30000</v>
      </c>
      <c r="K14" s="76"/>
      <c r="L14" s="76"/>
      <c r="M14" s="76"/>
      <c r="N14" s="76"/>
      <c r="O14" s="76"/>
      <c r="P14" s="76"/>
      <c r="Q14" s="76"/>
      <c r="R14" s="76"/>
      <c r="S14" s="76"/>
    </row>
    <row r="15" ht="21" customHeight="1" spans="1:19">
      <c r="A15" s="89" t="s">
        <v>70</v>
      </c>
      <c r="B15" s="90" t="s">
        <v>70</v>
      </c>
      <c r="C15" s="90" t="s">
        <v>260</v>
      </c>
      <c r="D15" s="91" t="s">
        <v>326</v>
      </c>
      <c r="E15" s="91" t="s">
        <v>327</v>
      </c>
      <c r="F15" s="91" t="s">
        <v>328</v>
      </c>
      <c r="G15" s="110">
        <v>6</v>
      </c>
      <c r="H15" s="76">
        <v>10020</v>
      </c>
      <c r="I15" s="76">
        <v>10020</v>
      </c>
      <c r="J15" s="76">
        <v>10020</v>
      </c>
      <c r="K15" s="76"/>
      <c r="L15" s="76"/>
      <c r="M15" s="76"/>
      <c r="N15" s="76"/>
      <c r="O15" s="76"/>
      <c r="P15" s="76"/>
      <c r="Q15" s="76"/>
      <c r="R15" s="76"/>
      <c r="S15" s="76"/>
    </row>
    <row r="16" ht="21" customHeight="1" spans="1:19">
      <c r="A16" s="92" t="s">
        <v>176</v>
      </c>
      <c r="B16" s="93"/>
      <c r="C16" s="93"/>
      <c r="D16" s="94"/>
      <c r="E16" s="94"/>
      <c r="F16" s="94"/>
      <c r="G16" s="111"/>
      <c r="H16" s="76">
        <v>140800</v>
      </c>
      <c r="I16" s="76">
        <v>140800</v>
      </c>
      <c r="J16" s="76">
        <v>140800</v>
      </c>
      <c r="K16" s="76"/>
      <c r="L16" s="76"/>
      <c r="M16" s="76"/>
      <c r="N16" s="76"/>
      <c r="O16" s="76"/>
      <c r="P16" s="76"/>
      <c r="Q16" s="76"/>
      <c r="R16" s="76"/>
      <c r="S16" s="76"/>
    </row>
    <row r="17" ht="21" customHeight="1" spans="1:19">
      <c r="A17" s="107" t="s">
        <v>329</v>
      </c>
      <c r="B17" s="4"/>
      <c r="C17" s="4"/>
      <c r="D17" s="107"/>
      <c r="E17" s="107"/>
      <c r="F17" s="107"/>
      <c r="G17" s="112"/>
      <c r="H17" s="113"/>
      <c r="I17" s="113"/>
      <c r="J17" s="113"/>
      <c r="K17" s="113"/>
      <c r="L17" s="113"/>
      <c r="M17" s="113"/>
      <c r="N17" s="113"/>
      <c r="O17" s="113"/>
      <c r="P17" s="113"/>
      <c r="Q17" s="113"/>
      <c r="R17" s="113"/>
      <c r="S17" s="113"/>
    </row>
  </sheetData>
  <mergeCells count="19">
    <mergeCell ref="A2:S2"/>
    <mergeCell ref="A3:H3"/>
    <mergeCell ref="I4:S4"/>
    <mergeCell ref="N5:S5"/>
    <mergeCell ref="A16:G16"/>
    <mergeCell ref="A17:S17"/>
    <mergeCell ref="A4:A6"/>
    <mergeCell ref="B4:B6"/>
    <mergeCell ref="C4:C6"/>
    <mergeCell ref="D4:D6"/>
    <mergeCell ref="E4:E6"/>
    <mergeCell ref="F4:F6"/>
    <mergeCell ref="G4:G6"/>
    <mergeCell ref="H4:H6"/>
    <mergeCell ref="I5:I6"/>
    <mergeCell ref="J5:J6"/>
    <mergeCell ref="K5:K6"/>
    <mergeCell ref="L5:L6"/>
    <mergeCell ref="M5:M6"/>
  </mergeCells>
  <printOptions horizontalCentered="1"/>
  <pageMargins left="0.96" right="0.96" top="0.72" bottom="0.72" header="0" footer="0"/>
  <pageSetup paperSize="9" scale="6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T10"/>
  <sheetViews>
    <sheetView showZeros="0" workbookViewId="0">
      <selection activeCell="B12" sqref="B12"/>
    </sheetView>
  </sheetViews>
  <sheetFormatPr defaultColWidth="9.13636363636364" defaultRowHeight="14.25" customHeight="1"/>
  <cols>
    <col min="1" max="5" width="39.1363636363636" customWidth="1"/>
    <col min="6" max="6" width="27.5727272727273" customWidth="1"/>
    <col min="7" max="7" width="28.5727272727273" customWidth="1"/>
    <col min="8" max="8" width="28.1363636363636" customWidth="1"/>
    <col min="9" max="9" width="39.1363636363636" customWidth="1"/>
    <col min="10" max="18" width="20.4181818181818" customWidth="1"/>
    <col min="19" max="20" width="20.2818181818182" customWidth="1"/>
  </cols>
  <sheetData>
    <row r="1" ht="16.5" customHeight="1" spans="1:20">
      <c r="A1" s="73"/>
      <c r="B1" s="80"/>
      <c r="C1" s="80"/>
      <c r="D1" s="80"/>
      <c r="E1" s="80"/>
      <c r="F1" s="80"/>
      <c r="G1" s="80"/>
      <c r="H1" s="73"/>
      <c r="I1" s="73"/>
      <c r="J1" s="73"/>
      <c r="K1" s="73"/>
      <c r="L1" s="73"/>
      <c r="M1" s="73"/>
      <c r="N1" s="95"/>
      <c r="O1" s="73"/>
      <c r="P1" s="73"/>
      <c r="Q1" s="80"/>
      <c r="R1" s="73"/>
      <c r="S1" s="103"/>
      <c r="T1" s="103" t="s">
        <v>330</v>
      </c>
    </row>
    <row r="2" ht="41.25" customHeight="1" spans="1:20">
      <c r="A2" s="69" t="str">
        <f>"2025"&amp;"年部门政府购买服务预算表"</f>
        <v>2025年部门政府购买服务预算表</v>
      </c>
      <c r="B2" s="63"/>
      <c r="C2" s="63"/>
      <c r="D2" s="63"/>
      <c r="E2" s="63"/>
      <c r="F2" s="63"/>
      <c r="G2" s="63"/>
      <c r="H2" s="81"/>
      <c r="I2" s="81"/>
      <c r="J2" s="81"/>
      <c r="K2" s="81"/>
      <c r="L2" s="81"/>
      <c r="M2" s="81"/>
      <c r="N2" s="96"/>
      <c r="O2" s="81"/>
      <c r="P2" s="81"/>
      <c r="Q2" s="63"/>
      <c r="R2" s="81"/>
      <c r="S2" s="96"/>
      <c r="T2" s="63"/>
    </row>
    <row r="3" ht="22.5" customHeight="1" spans="1:20">
      <c r="A3" s="70" t="str">
        <f>"单位名称："&amp;"中国共产党宜良县纪律检查委员会"</f>
        <v>单位名称：中国共产党宜良县纪律检查委员会</v>
      </c>
      <c r="B3" s="82"/>
      <c r="C3" s="82"/>
      <c r="D3" s="82"/>
      <c r="E3" s="82"/>
      <c r="F3" s="82"/>
      <c r="G3" s="82"/>
      <c r="H3" s="71"/>
      <c r="I3" s="71"/>
      <c r="J3" s="71"/>
      <c r="K3" s="71"/>
      <c r="L3" s="71"/>
      <c r="M3" s="71"/>
      <c r="N3" s="95"/>
      <c r="O3" s="73"/>
      <c r="P3" s="73"/>
      <c r="Q3" s="80"/>
      <c r="R3" s="73"/>
      <c r="S3" s="104"/>
      <c r="T3" s="103" t="s">
        <v>1</v>
      </c>
    </row>
    <row r="4" ht="24" customHeight="1" spans="1:20">
      <c r="A4" s="9" t="s">
        <v>186</v>
      </c>
      <c r="B4" s="83" t="s">
        <v>187</v>
      </c>
      <c r="C4" s="83" t="s">
        <v>302</v>
      </c>
      <c r="D4" s="83" t="s">
        <v>331</v>
      </c>
      <c r="E4" s="83" t="s">
        <v>332</v>
      </c>
      <c r="F4" s="83" t="s">
        <v>333</v>
      </c>
      <c r="G4" s="83" t="s">
        <v>334</v>
      </c>
      <c r="H4" s="84" t="s">
        <v>335</v>
      </c>
      <c r="I4" s="84" t="s">
        <v>336</v>
      </c>
      <c r="J4" s="97" t="s">
        <v>194</v>
      </c>
      <c r="K4" s="97"/>
      <c r="L4" s="97"/>
      <c r="M4" s="97"/>
      <c r="N4" s="98"/>
      <c r="O4" s="97"/>
      <c r="P4" s="97"/>
      <c r="Q4" s="77"/>
      <c r="R4" s="97"/>
      <c r="S4" s="98"/>
      <c r="T4" s="78"/>
    </row>
    <row r="5" ht="24" customHeight="1" spans="1:20">
      <c r="A5" s="14"/>
      <c r="B5" s="85"/>
      <c r="C5" s="85"/>
      <c r="D5" s="85"/>
      <c r="E5" s="85"/>
      <c r="F5" s="85"/>
      <c r="G5" s="85"/>
      <c r="H5" s="86"/>
      <c r="I5" s="86"/>
      <c r="J5" s="86" t="s">
        <v>55</v>
      </c>
      <c r="K5" s="86" t="s">
        <v>58</v>
      </c>
      <c r="L5" s="86" t="s">
        <v>308</v>
      </c>
      <c r="M5" s="86" t="s">
        <v>309</v>
      </c>
      <c r="N5" s="99" t="s">
        <v>310</v>
      </c>
      <c r="O5" s="100" t="s">
        <v>311</v>
      </c>
      <c r="P5" s="100"/>
      <c r="Q5" s="105"/>
      <c r="R5" s="100"/>
      <c r="S5" s="106"/>
      <c r="T5" s="87"/>
    </row>
    <row r="6" ht="54" customHeight="1" spans="1:20">
      <c r="A6" s="17"/>
      <c r="B6" s="87"/>
      <c r="C6" s="87"/>
      <c r="D6" s="87"/>
      <c r="E6" s="87"/>
      <c r="F6" s="87"/>
      <c r="G6" s="87"/>
      <c r="H6" s="88"/>
      <c r="I6" s="88"/>
      <c r="J6" s="88"/>
      <c r="K6" s="88" t="s">
        <v>57</v>
      </c>
      <c r="L6" s="88"/>
      <c r="M6" s="88"/>
      <c r="N6" s="101"/>
      <c r="O6" s="88" t="s">
        <v>57</v>
      </c>
      <c r="P6" s="88" t="s">
        <v>64</v>
      </c>
      <c r="Q6" s="87" t="s">
        <v>65</v>
      </c>
      <c r="R6" s="88" t="s">
        <v>66</v>
      </c>
      <c r="S6" s="101" t="s">
        <v>67</v>
      </c>
      <c r="T6" s="87" t="s">
        <v>68</v>
      </c>
    </row>
    <row r="7" ht="17.25" customHeight="1" spans="1:20">
      <c r="A7" s="18">
        <v>1</v>
      </c>
      <c r="B7" s="87">
        <v>2</v>
      </c>
      <c r="C7" s="18">
        <v>3</v>
      </c>
      <c r="D7" s="18">
        <v>4</v>
      </c>
      <c r="E7" s="87">
        <v>5</v>
      </c>
      <c r="F7" s="18">
        <v>6</v>
      </c>
      <c r="G7" s="18">
        <v>7</v>
      </c>
      <c r="H7" s="87">
        <v>8</v>
      </c>
      <c r="I7" s="18">
        <v>9</v>
      </c>
      <c r="J7" s="18">
        <v>10</v>
      </c>
      <c r="K7" s="87">
        <v>11</v>
      </c>
      <c r="L7" s="18">
        <v>12</v>
      </c>
      <c r="M7" s="18">
        <v>13</v>
      </c>
      <c r="N7" s="87">
        <v>14</v>
      </c>
      <c r="O7" s="18">
        <v>15</v>
      </c>
      <c r="P7" s="18">
        <v>16</v>
      </c>
      <c r="Q7" s="87">
        <v>17</v>
      </c>
      <c r="R7" s="18">
        <v>18</v>
      </c>
      <c r="S7" s="18">
        <v>19</v>
      </c>
      <c r="T7" s="18">
        <v>20</v>
      </c>
    </row>
    <row r="8" ht="21" customHeight="1" spans="1:20">
      <c r="A8" s="89"/>
      <c r="B8" s="90"/>
      <c r="C8" s="90"/>
      <c r="D8" s="90"/>
      <c r="E8" s="90"/>
      <c r="F8" s="90"/>
      <c r="G8" s="90"/>
      <c r="H8" s="91"/>
      <c r="I8" s="91"/>
      <c r="J8" s="76"/>
      <c r="K8" s="76"/>
      <c r="L8" s="76"/>
      <c r="M8" s="76"/>
      <c r="N8" s="76"/>
      <c r="O8" s="76"/>
      <c r="P8" s="76"/>
      <c r="Q8" s="76"/>
      <c r="R8" s="76"/>
      <c r="S8" s="76"/>
      <c r="T8" s="76"/>
    </row>
    <row r="9" ht="21" customHeight="1" spans="1:20">
      <c r="A9" s="92" t="s">
        <v>176</v>
      </c>
      <c r="B9" s="93"/>
      <c r="C9" s="93"/>
      <c r="D9" s="93"/>
      <c r="E9" s="93"/>
      <c r="F9" s="93"/>
      <c r="G9" s="93"/>
      <c r="H9" s="94"/>
      <c r="I9" s="102"/>
      <c r="J9" s="76"/>
      <c r="K9" s="76"/>
      <c r="L9" s="76"/>
      <c r="M9" s="76"/>
      <c r="N9" s="76"/>
      <c r="O9" s="76"/>
      <c r="P9" s="76"/>
      <c r="Q9" s="76"/>
      <c r="R9" s="76"/>
      <c r="S9" s="76"/>
      <c r="T9" s="76"/>
    </row>
    <row r="10" customHeight="1" spans="1:1">
      <c r="A10" t="s">
        <v>286</v>
      </c>
    </row>
  </sheetData>
  <mergeCells count="19">
    <mergeCell ref="A2:T2"/>
    <mergeCell ref="A3:I3"/>
    <mergeCell ref="J4:T4"/>
    <mergeCell ref="O5:T5"/>
    <mergeCell ref="A9:I9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5:J6"/>
    <mergeCell ref="K5:K6"/>
    <mergeCell ref="L5:L6"/>
    <mergeCell ref="M5:M6"/>
    <mergeCell ref="N5:N6"/>
  </mergeCells>
  <printOptions horizontalCentered="1"/>
  <pageMargins left="0.96" right="0.96" top="0.72" bottom="0.72" header="0" footer="0"/>
  <pageSetup paperSize="9" scale="6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X9"/>
  <sheetViews>
    <sheetView showZeros="0" workbookViewId="0">
      <selection activeCell="B13" sqref="B13"/>
    </sheetView>
  </sheetViews>
  <sheetFormatPr defaultColWidth="9.13636363636364" defaultRowHeight="14.25" customHeight="1"/>
  <cols>
    <col min="1" max="1" width="37.7090909090909" customWidth="1"/>
    <col min="2" max="24" width="20" customWidth="1"/>
  </cols>
  <sheetData>
    <row r="1" ht="17.25" customHeight="1" spans="4:24">
      <c r="D1" s="68"/>
      <c r="W1" s="2"/>
      <c r="X1" s="2" t="s">
        <v>337</v>
      </c>
    </row>
    <row r="2" ht="41.25" customHeight="1" spans="1:24">
      <c r="A2" s="69" t="str">
        <f>"2025"&amp;"年对下转移支付预算表"</f>
        <v>2025年对下转移支付预算表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63"/>
      <c r="X2" s="63"/>
    </row>
    <row r="3" ht="18" customHeight="1" spans="1:24">
      <c r="A3" s="70" t="str">
        <f>"单位名称："&amp;"中国共产党宜良县纪律检查委员会"</f>
        <v>单位名称：中国共产党宜良县纪律检查委员会</v>
      </c>
      <c r="B3" s="71"/>
      <c r="C3" s="71"/>
      <c r="D3" s="72"/>
      <c r="E3" s="73"/>
      <c r="F3" s="73"/>
      <c r="G3" s="73"/>
      <c r="H3" s="73"/>
      <c r="I3" s="73"/>
      <c r="W3" s="7"/>
      <c r="X3" s="7" t="s">
        <v>1</v>
      </c>
    </row>
    <row r="4" ht="19.5" customHeight="1" spans="1:24">
      <c r="A4" s="26" t="s">
        <v>338</v>
      </c>
      <c r="B4" s="10" t="s">
        <v>194</v>
      </c>
      <c r="C4" s="11"/>
      <c r="D4" s="11"/>
      <c r="E4" s="10" t="s">
        <v>339</v>
      </c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77"/>
      <c r="X4" s="78"/>
    </row>
    <row r="5" ht="40.5" customHeight="1" spans="1:24">
      <c r="A5" s="18"/>
      <c r="B5" s="27" t="s">
        <v>55</v>
      </c>
      <c r="C5" s="9" t="s">
        <v>58</v>
      </c>
      <c r="D5" s="74" t="s">
        <v>308</v>
      </c>
      <c r="E5" s="46" t="s">
        <v>340</v>
      </c>
      <c r="F5" s="46" t="s">
        <v>341</v>
      </c>
      <c r="G5" s="46" t="s">
        <v>342</v>
      </c>
      <c r="H5" s="46" t="s">
        <v>343</v>
      </c>
      <c r="I5" s="46" t="s">
        <v>344</v>
      </c>
      <c r="J5" s="46" t="s">
        <v>345</v>
      </c>
      <c r="K5" s="46" t="s">
        <v>346</v>
      </c>
      <c r="L5" s="46" t="s">
        <v>347</v>
      </c>
      <c r="M5" s="46" t="s">
        <v>348</v>
      </c>
      <c r="N5" s="46" t="s">
        <v>349</v>
      </c>
      <c r="O5" s="46" t="s">
        <v>350</v>
      </c>
      <c r="P5" s="46" t="s">
        <v>351</v>
      </c>
      <c r="Q5" s="46" t="s">
        <v>352</v>
      </c>
      <c r="R5" s="46" t="s">
        <v>353</v>
      </c>
      <c r="S5" s="46" t="s">
        <v>354</v>
      </c>
      <c r="T5" s="46" t="s">
        <v>355</v>
      </c>
      <c r="U5" s="46" t="s">
        <v>356</v>
      </c>
      <c r="V5" s="46" t="s">
        <v>357</v>
      </c>
      <c r="W5" s="46" t="s">
        <v>358</v>
      </c>
      <c r="X5" s="79" t="s">
        <v>359</v>
      </c>
    </row>
    <row r="6" ht="19.5" customHeight="1" spans="1:24">
      <c r="A6" s="19">
        <v>1</v>
      </c>
      <c r="B6" s="19">
        <v>2</v>
      </c>
      <c r="C6" s="19">
        <v>3</v>
      </c>
      <c r="D6" s="75">
        <v>4</v>
      </c>
      <c r="E6" s="34">
        <v>5</v>
      </c>
      <c r="F6" s="19">
        <v>6</v>
      </c>
      <c r="G6" s="19">
        <v>7</v>
      </c>
      <c r="H6" s="75">
        <v>8</v>
      </c>
      <c r="I6" s="19">
        <v>9</v>
      </c>
      <c r="J6" s="19">
        <v>10</v>
      </c>
      <c r="K6" s="19">
        <v>11</v>
      </c>
      <c r="L6" s="75">
        <v>12</v>
      </c>
      <c r="M6" s="19">
        <v>13</v>
      </c>
      <c r="N6" s="19">
        <v>14</v>
      </c>
      <c r="O6" s="19">
        <v>15</v>
      </c>
      <c r="P6" s="75">
        <v>16</v>
      </c>
      <c r="Q6" s="19">
        <v>17</v>
      </c>
      <c r="R6" s="19">
        <v>18</v>
      </c>
      <c r="S6" s="19">
        <v>19</v>
      </c>
      <c r="T6" s="75">
        <v>20</v>
      </c>
      <c r="U6" s="75">
        <v>21</v>
      </c>
      <c r="V6" s="75">
        <v>22</v>
      </c>
      <c r="W6" s="34">
        <v>23</v>
      </c>
      <c r="X6" s="34">
        <v>24</v>
      </c>
    </row>
    <row r="7" ht="19.5" customHeight="1" spans="1:24">
      <c r="A7" s="28"/>
      <c r="B7" s="76"/>
      <c r="C7" s="76"/>
      <c r="D7" s="76"/>
      <c r="E7" s="76"/>
      <c r="F7" s="76"/>
      <c r="G7" s="76"/>
      <c r="H7" s="76"/>
      <c r="I7" s="76"/>
      <c r="J7" s="76"/>
      <c r="K7" s="76"/>
      <c r="L7" s="76"/>
      <c r="M7" s="76"/>
      <c r="N7" s="76"/>
      <c r="O7" s="76"/>
      <c r="P7" s="76"/>
      <c r="Q7" s="76"/>
      <c r="R7" s="76"/>
      <c r="S7" s="76"/>
      <c r="T7" s="76"/>
      <c r="U7" s="76"/>
      <c r="V7" s="76"/>
      <c r="W7" s="76"/>
      <c r="X7" s="76"/>
    </row>
    <row r="8" ht="19.5" customHeight="1" spans="1:24">
      <c r="A8" s="66"/>
      <c r="B8" s="76"/>
      <c r="C8" s="76"/>
      <c r="D8" s="76"/>
      <c r="E8" s="76"/>
      <c r="F8" s="76"/>
      <c r="G8" s="76"/>
      <c r="H8" s="76"/>
      <c r="I8" s="76"/>
      <c r="J8" s="76"/>
      <c r="K8" s="76"/>
      <c r="L8" s="76"/>
      <c r="M8" s="76"/>
      <c r="N8" s="76"/>
      <c r="O8" s="76"/>
      <c r="P8" s="76"/>
      <c r="Q8" s="76"/>
      <c r="R8" s="76"/>
      <c r="S8" s="76"/>
      <c r="T8" s="76"/>
      <c r="U8" s="76"/>
      <c r="V8" s="76"/>
      <c r="W8" s="76"/>
      <c r="X8" s="76"/>
    </row>
    <row r="9" customHeight="1" spans="1:1">
      <c r="A9" t="s">
        <v>286</v>
      </c>
    </row>
  </sheetData>
  <mergeCells count="5">
    <mergeCell ref="A2:X2"/>
    <mergeCell ref="A3:I3"/>
    <mergeCell ref="B4:D4"/>
    <mergeCell ref="E4:X4"/>
    <mergeCell ref="A4:A5"/>
  </mergeCells>
  <printOptions horizontalCentered="1"/>
  <pageMargins left="0.96" right="0.96" top="0.72" bottom="0.72" header="0" footer="0"/>
  <pageSetup paperSize="9" scale="57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J8"/>
  <sheetViews>
    <sheetView showZeros="0" workbookViewId="0">
      <selection activeCell="B11" sqref="B11"/>
    </sheetView>
  </sheetViews>
  <sheetFormatPr defaultColWidth="9.13636363636364" defaultRowHeight="12" customHeight="1" outlineLevelRow="7"/>
  <cols>
    <col min="1" max="1" width="34.2818181818182" customWidth="1"/>
    <col min="2" max="2" width="29" customWidth="1"/>
    <col min="3" max="5" width="23.5727272727273" customWidth="1"/>
    <col min="6" max="6" width="11.2818181818182" customWidth="1"/>
    <col min="7" max="7" width="25.1363636363636" customWidth="1"/>
    <col min="8" max="8" width="15.5727272727273" customWidth="1"/>
    <col min="9" max="9" width="13.4181818181818" customWidth="1"/>
    <col min="10" max="10" width="18.8545454545455" customWidth="1"/>
  </cols>
  <sheetData>
    <row r="1" ht="16.5" customHeight="1" spans="10:10">
      <c r="J1" s="2" t="s">
        <v>360</v>
      </c>
    </row>
    <row r="2" ht="41.25" customHeight="1" spans="1:10">
      <c r="A2" s="62" t="str">
        <f>"2025"&amp;"年对下转移支付绩效目标表"</f>
        <v>2025年对下转移支付绩效目标表</v>
      </c>
      <c r="B2" s="3"/>
      <c r="C2" s="3"/>
      <c r="D2" s="3"/>
      <c r="E2" s="3"/>
      <c r="F2" s="63"/>
      <c r="G2" s="3"/>
      <c r="H2" s="63"/>
      <c r="I2" s="63"/>
      <c r="J2" s="3"/>
    </row>
    <row r="3" ht="17.25" customHeight="1" spans="1:1">
      <c r="A3" s="4" t="str">
        <f>"单位名称："&amp;"中国共产党宜良县纪律检查委员会"</f>
        <v>单位名称：中国共产党宜良县纪律检查委员会</v>
      </c>
    </row>
    <row r="4" ht="44.25" customHeight="1" spans="1:10">
      <c r="A4" s="64" t="s">
        <v>338</v>
      </c>
      <c r="B4" s="64" t="s">
        <v>288</v>
      </c>
      <c r="C4" s="64" t="s">
        <v>289</v>
      </c>
      <c r="D4" s="64" t="s">
        <v>290</v>
      </c>
      <c r="E4" s="64" t="s">
        <v>291</v>
      </c>
      <c r="F4" s="65" t="s">
        <v>292</v>
      </c>
      <c r="G4" s="64" t="s">
        <v>293</v>
      </c>
      <c r="H4" s="65" t="s">
        <v>294</v>
      </c>
      <c r="I4" s="65" t="s">
        <v>295</v>
      </c>
      <c r="J4" s="64" t="s">
        <v>296</v>
      </c>
    </row>
    <row r="5" ht="14.25" customHeight="1" spans="1:10">
      <c r="A5" s="64">
        <v>1</v>
      </c>
      <c r="B5" s="64">
        <v>2</v>
      </c>
      <c r="C5" s="64">
        <v>3</v>
      </c>
      <c r="D5" s="64">
        <v>4</v>
      </c>
      <c r="E5" s="64">
        <v>5</v>
      </c>
      <c r="F5" s="65">
        <v>6</v>
      </c>
      <c r="G5" s="64">
        <v>7</v>
      </c>
      <c r="H5" s="65">
        <v>8</v>
      </c>
      <c r="I5" s="65">
        <v>9</v>
      </c>
      <c r="J5" s="64">
        <v>10</v>
      </c>
    </row>
    <row r="6" ht="42" customHeight="1" spans="1:10">
      <c r="A6" s="28"/>
      <c r="B6" s="66"/>
      <c r="C6" s="66"/>
      <c r="D6" s="66"/>
      <c r="E6" s="52"/>
      <c r="F6" s="67"/>
      <c r="G6" s="52"/>
      <c r="H6" s="67"/>
      <c r="I6" s="67"/>
      <c r="J6" s="52"/>
    </row>
    <row r="7" ht="42" customHeight="1" spans="1:10">
      <c r="A7" s="28"/>
      <c r="B7" s="20"/>
      <c r="C7" s="20"/>
      <c r="D7" s="20"/>
      <c r="E7" s="28"/>
      <c r="F7" s="20"/>
      <c r="G7" s="28"/>
      <c r="H7" s="20"/>
      <c r="I7" s="20"/>
      <c r="J7" s="28"/>
    </row>
    <row r="8" customHeight="1" spans="1:1">
      <c r="A8" t="s">
        <v>286</v>
      </c>
    </row>
  </sheetData>
  <mergeCells count="2">
    <mergeCell ref="A2:J2"/>
    <mergeCell ref="A3:H3"/>
  </mergeCells>
  <printOptions horizontalCentered="1"/>
  <pageMargins left="0.96" right="0.96" top="0.72" bottom="0.72" header="0" footer="0"/>
  <pageSetup paperSize="9" scale="6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I9"/>
  <sheetViews>
    <sheetView showZeros="0" workbookViewId="0">
      <selection activeCell="B12" sqref="B12"/>
    </sheetView>
  </sheetViews>
  <sheetFormatPr defaultColWidth="10.4181818181818" defaultRowHeight="14.25" customHeight="1"/>
  <cols>
    <col min="1" max="3" width="33.7090909090909" customWidth="1"/>
    <col min="4" max="4" width="45.5727272727273" customWidth="1"/>
    <col min="5" max="5" width="27.5727272727273" customWidth="1"/>
    <col min="6" max="6" width="21.7090909090909" customWidth="1"/>
    <col min="7" max="9" width="26.2818181818182" customWidth="1"/>
  </cols>
  <sheetData>
    <row r="1" customHeight="1" spans="1:9">
      <c r="A1" s="36" t="s">
        <v>361</v>
      </c>
      <c r="B1" s="37"/>
      <c r="C1" s="37"/>
      <c r="D1" s="38"/>
      <c r="E1" s="38"/>
      <c r="F1" s="38"/>
      <c r="G1" s="37"/>
      <c r="H1" s="37"/>
      <c r="I1" s="38"/>
    </row>
    <row r="2" ht="41.25" customHeight="1" spans="1:9">
      <c r="A2" s="39" t="str">
        <f>"2025"&amp;"年新增资产配置预算表"</f>
        <v>2025年新增资产配置预算表</v>
      </c>
      <c r="B2" s="40"/>
      <c r="C2" s="40"/>
      <c r="D2" s="41"/>
      <c r="E2" s="41"/>
      <c r="F2" s="41"/>
      <c r="G2" s="40"/>
      <c r="H2" s="40"/>
      <c r="I2" s="41"/>
    </row>
    <row r="3" customHeight="1" spans="1:9">
      <c r="A3" s="42" t="str">
        <f>"单位名称："&amp;"中国共产党宜良县纪律检查委员会"</f>
        <v>单位名称：中国共产党宜良县纪律检查委员会</v>
      </c>
      <c r="B3" s="43"/>
      <c r="C3" s="43"/>
      <c r="D3" s="44"/>
      <c r="F3" s="41"/>
      <c r="G3" s="40"/>
      <c r="H3" s="40"/>
      <c r="I3" s="61" t="s">
        <v>1</v>
      </c>
    </row>
    <row r="4" ht="28.5" customHeight="1" spans="1:9">
      <c r="A4" s="45" t="s">
        <v>186</v>
      </c>
      <c r="B4" s="46" t="s">
        <v>187</v>
      </c>
      <c r="C4" s="47" t="s">
        <v>362</v>
      </c>
      <c r="D4" s="45" t="s">
        <v>363</v>
      </c>
      <c r="E4" s="45" t="s">
        <v>364</v>
      </c>
      <c r="F4" s="45" t="s">
        <v>365</v>
      </c>
      <c r="G4" s="46" t="s">
        <v>366</v>
      </c>
      <c r="H4" s="34"/>
      <c r="I4" s="45"/>
    </row>
    <row r="5" ht="21" customHeight="1" spans="1:9">
      <c r="A5" s="47"/>
      <c r="B5" s="48"/>
      <c r="C5" s="48"/>
      <c r="D5" s="49"/>
      <c r="E5" s="48"/>
      <c r="F5" s="48"/>
      <c r="G5" s="46" t="s">
        <v>306</v>
      </c>
      <c r="H5" s="46" t="s">
        <v>367</v>
      </c>
      <c r="I5" s="46" t="s">
        <v>368</v>
      </c>
    </row>
    <row r="6" ht="17.25" customHeight="1" spans="1:9">
      <c r="A6" s="50" t="s">
        <v>83</v>
      </c>
      <c r="B6" s="51" t="s">
        <v>84</v>
      </c>
      <c r="C6" s="50" t="s">
        <v>85</v>
      </c>
      <c r="D6" s="52" t="s">
        <v>86</v>
      </c>
      <c r="E6" s="50" t="s">
        <v>87</v>
      </c>
      <c r="F6" s="51" t="s">
        <v>88</v>
      </c>
      <c r="G6" s="53" t="s">
        <v>89</v>
      </c>
      <c r="H6" s="52" t="s">
        <v>90</v>
      </c>
      <c r="I6" s="52">
        <v>9</v>
      </c>
    </row>
    <row r="7" ht="19.5" customHeight="1" spans="1:9">
      <c r="A7" s="54"/>
      <c r="B7" s="30"/>
      <c r="C7" s="30"/>
      <c r="D7" s="28"/>
      <c r="E7" s="20"/>
      <c r="F7" s="53"/>
      <c r="G7" s="55"/>
      <c r="H7" s="56"/>
      <c r="I7" s="56"/>
    </row>
    <row r="8" ht="19.5" customHeight="1" spans="1:9">
      <c r="A8" s="57" t="s">
        <v>55</v>
      </c>
      <c r="B8" s="58"/>
      <c r="C8" s="58"/>
      <c r="D8" s="59"/>
      <c r="E8" s="60"/>
      <c r="F8" s="60"/>
      <c r="G8" s="55"/>
      <c r="H8" s="56"/>
      <c r="I8" s="56"/>
    </row>
    <row r="9" customHeight="1" spans="1:1">
      <c r="A9" t="s">
        <v>286</v>
      </c>
    </row>
  </sheetData>
  <mergeCells count="11">
    <mergeCell ref="A1:I1"/>
    <mergeCell ref="A2:I2"/>
    <mergeCell ref="A3:C3"/>
    <mergeCell ref="G4:I4"/>
    <mergeCell ref="A8:F8"/>
    <mergeCell ref="A4:A5"/>
    <mergeCell ref="B4:B5"/>
    <mergeCell ref="C4:C5"/>
    <mergeCell ref="D4:D5"/>
    <mergeCell ref="E4:E5"/>
    <mergeCell ref="F4:F5"/>
  </mergeCells>
  <pageMargins left="0.67" right="0.67" top="0.72" bottom="0.72" header="0.28" footer="0.28"/>
  <pageSetup paperSize="9" fitToWidth="0" fitToHeight="0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K11"/>
  <sheetViews>
    <sheetView showZeros="0" workbookViewId="0">
      <selection activeCell="B12" sqref="B12"/>
    </sheetView>
  </sheetViews>
  <sheetFormatPr defaultColWidth="9.13636363636364" defaultRowHeight="14.25" customHeight="1"/>
  <cols>
    <col min="1" max="1" width="19.2818181818182" customWidth="1"/>
    <col min="2" max="2" width="33.8545454545455" customWidth="1"/>
    <col min="3" max="3" width="23.8545454545455" customWidth="1"/>
    <col min="4" max="4" width="11.1363636363636" customWidth="1"/>
    <col min="5" max="5" width="17.7090909090909" customWidth="1"/>
    <col min="6" max="6" width="9.85454545454546" customWidth="1"/>
    <col min="7" max="7" width="17.7090909090909" customWidth="1"/>
    <col min="8" max="11" width="23.1363636363636" customWidth="1"/>
  </cols>
  <sheetData>
    <row r="1" customHeight="1" spans="4:11">
      <c r="D1" s="1"/>
      <c r="E1" s="1"/>
      <c r="F1" s="1"/>
      <c r="G1" s="1"/>
      <c r="K1" s="2" t="s">
        <v>369</v>
      </c>
    </row>
    <row r="2" ht="41.25" customHeight="1" spans="1:11">
      <c r="A2" s="3" t="str">
        <f>"2025"&amp;"年上级转移支付补助项目支出预算表"</f>
        <v>2025年上级转移支付补助项目支出预算表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ht="13.5" customHeight="1" spans="1:11">
      <c r="A3" s="4" t="str">
        <f>"单位名称："&amp;"中国共产党宜良县纪律检查委员会"</f>
        <v>单位名称：中国共产党宜良县纪律检查委员会</v>
      </c>
      <c r="B3" s="5"/>
      <c r="C3" s="5"/>
      <c r="D3" s="5"/>
      <c r="E3" s="5"/>
      <c r="F3" s="5"/>
      <c r="G3" s="5"/>
      <c r="H3" s="6"/>
      <c r="I3" s="6"/>
      <c r="J3" s="6"/>
      <c r="K3" s="7" t="s">
        <v>1</v>
      </c>
    </row>
    <row r="4" ht="21.75" customHeight="1" spans="1:11">
      <c r="A4" s="8" t="s">
        <v>280</v>
      </c>
      <c r="B4" s="8" t="s">
        <v>189</v>
      </c>
      <c r="C4" s="8" t="s">
        <v>281</v>
      </c>
      <c r="D4" s="9" t="s">
        <v>190</v>
      </c>
      <c r="E4" s="9" t="s">
        <v>191</v>
      </c>
      <c r="F4" s="9" t="s">
        <v>282</v>
      </c>
      <c r="G4" s="9" t="s">
        <v>283</v>
      </c>
      <c r="H4" s="26" t="s">
        <v>55</v>
      </c>
      <c r="I4" s="10" t="s">
        <v>370</v>
      </c>
      <c r="J4" s="11"/>
      <c r="K4" s="12"/>
    </row>
    <row r="5" ht="21.75" customHeight="1" spans="1:11">
      <c r="A5" s="13"/>
      <c r="B5" s="13"/>
      <c r="C5" s="13"/>
      <c r="D5" s="14"/>
      <c r="E5" s="14"/>
      <c r="F5" s="14"/>
      <c r="G5" s="14"/>
      <c r="H5" s="27"/>
      <c r="I5" s="9" t="s">
        <v>58</v>
      </c>
      <c r="J5" s="9" t="s">
        <v>59</v>
      </c>
      <c r="K5" s="9" t="s">
        <v>60</v>
      </c>
    </row>
    <row r="6" ht="40.5" customHeight="1" spans="1:11">
      <c r="A6" s="16"/>
      <c r="B6" s="16"/>
      <c r="C6" s="16"/>
      <c r="D6" s="17"/>
      <c r="E6" s="17"/>
      <c r="F6" s="17"/>
      <c r="G6" s="17"/>
      <c r="H6" s="18"/>
      <c r="I6" s="17" t="s">
        <v>57</v>
      </c>
      <c r="J6" s="17"/>
      <c r="K6" s="17"/>
    </row>
    <row r="7" ht="15" customHeight="1" spans="1:11">
      <c r="A7" s="19">
        <v>1</v>
      </c>
      <c r="B7" s="19">
        <v>2</v>
      </c>
      <c r="C7" s="19">
        <v>3</v>
      </c>
      <c r="D7" s="19">
        <v>4</v>
      </c>
      <c r="E7" s="19">
        <v>5</v>
      </c>
      <c r="F7" s="19">
        <v>6</v>
      </c>
      <c r="G7" s="19">
        <v>7</v>
      </c>
      <c r="H7" s="19">
        <v>8</v>
      </c>
      <c r="I7" s="19">
        <v>9</v>
      </c>
      <c r="J7" s="34">
        <v>10</v>
      </c>
      <c r="K7" s="34">
        <v>11</v>
      </c>
    </row>
    <row r="8" ht="18.75" customHeight="1" spans="1:11">
      <c r="A8" s="28"/>
      <c r="B8" s="20"/>
      <c r="C8" s="28"/>
      <c r="D8" s="28"/>
      <c r="E8" s="28"/>
      <c r="F8" s="28"/>
      <c r="G8" s="28"/>
      <c r="H8" s="29"/>
      <c r="I8" s="35"/>
      <c r="J8" s="35"/>
      <c r="K8" s="29"/>
    </row>
    <row r="9" ht="18.75" customHeight="1" spans="1:11">
      <c r="A9" s="30"/>
      <c r="B9" s="20"/>
      <c r="C9" s="20"/>
      <c r="D9" s="20"/>
      <c r="E9" s="20"/>
      <c r="F9" s="20"/>
      <c r="G9" s="20"/>
      <c r="H9" s="22"/>
      <c r="I9" s="22"/>
      <c r="J9" s="22"/>
      <c r="K9" s="29"/>
    </row>
    <row r="10" ht="18.75" customHeight="1" spans="1:11">
      <c r="A10" s="31" t="s">
        <v>176</v>
      </c>
      <c r="B10" s="32"/>
      <c r="C10" s="32"/>
      <c r="D10" s="32"/>
      <c r="E10" s="32"/>
      <c r="F10" s="32"/>
      <c r="G10" s="33"/>
      <c r="H10" s="22"/>
      <c r="I10" s="22"/>
      <c r="J10" s="22"/>
      <c r="K10" s="29"/>
    </row>
    <row r="11" customHeight="1" spans="1:1">
      <c r="A11" t="s">
        <v>286</v>
      </c>
    </row>
  </sheetData>
  <mergeCells count="15">
    <mergeCell ref="A2:K2"/>
    <mergeCell ref="A3:G3"/>
    <mergeCell ref="I4:K4"/>
    <mergeCell ref="A10:G10"/>
    <mergeCell ref="A4:A6"/>
    <mergeCell ref="B4:B6"/>
    <mergeCell ref="C4:C6"/>
    <mergeCell ref="D4:D6"/>
    <mergeCell ref="E4:E6"/>
    <mergeCell ref="F4:F6"/>
    <mergeCell ref="G4:G6"/>
    <mergeCell ref="H4:H6"/>
    <mergeCell ref="I5:I6"/>
    <mergeCell ref="J5:J6"/>
    <mergeCell ref="K5:K6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G11"/>
  <sheetViews>
    <sheetView showZeros="0" topLeftCell="A5" workbookViewId="0">
      <selection activeCell="F14" sqref="F14"/>
    </sheetView>
  </sheetViews>
  <sheetFormatPr defaultColWidth="9.13636363636364" defaultRowHeight="14.25" customHeight="1" outlineLevelCol="6"/>
  <cols>
    <col min="1" max="1" width="35.2818181818182" customWidth="1"/>
    <col min="2" max="4" width="28" customWidth="1"/>
    <col min="5" max="7" width="23.8545454545455" customWidth="1"/>
  </cols>
  <sheetData>
    <row r="1" ht="13.5" customHeight="1" spans="4:7">
      <c r="D1" s="1"/>
      <c r="G1" s="2" t="s">
        <v>371</v>
      </c>
    </row>
    <row r="2" ht="41.25" customHeight="1" spans="1:7">
      <c r="A2" s="3" t="str">
        <f>"2025"&amp;"年部门项目中期规划预算表"</f>
        <v>2025年部门项目中期规划预算表</v>
      </c>
      <c r="B2" s="3"/>
      <c r="C2" s="3"/>
      <c r="D2" s="3"/>
      <c r="E2" s="3"/>
      <c r="F2" s="3"/>
      <c r="G2" s="3"/>
    </row>
    <row r="3" ht="13.5" customHeight="1" spans="1:7">
      <c r="A3" s="4" t="str">
        <f>"单位名称："&amp;"中国共产党宜良县纪律检查委员会"</f>
        <v>单位名称：中国共产党宜良县纪律检查委员会</v>
      </c>
      <c r="B3" s="5"/>
      <c r="C3" s="5"/>
      <c r="D3" s="5"/>
      <c r="E3" s="6"/>
      <c r="F3" s="6"/>
      <c r="G3" s="7" t="s">
        <v>1</v>
      </c>
    </row>
    <row r="4" ht="21.75" customHeight="1" spans="1:7">
      <c r="A4" s="8" t="s">
        <v>281</v>
      </c>
      <c r="B4" s="8" t="s">
        <v>280</v>
      </c>
      <c r="C4" s="8" t="s">
        <v>189</v>
      </c>
      <c r="D4" s="9" t="s">
        <v>372</v>
      </c>
      <c r="E4" s="10" t="s">
        <v>58</v>
      </c>
      <c r="F4" s="11"/>
      <c r="G4" s="12"/>
    </row>
    <row r="5" ht="21.75" customHeight="1" spans="1:7">
      <c r="A5" s="13"/>
      <c r="B5" s="13"/>
      <c r="C5" s="13"/>
      <c r="D5" s="14"/>
      <c r="E5" s="15" t="str">
        <f>"2025"&amp;"年"</f>
        <v>2025年</v>
      </c>
      <c r="F5" s="9" t="str">
        <f>("2025"+1)&amp;"年"</f>
        <v>2026年</v>
      </c>
      <c r="G5" s="9" t="str">
        <f>("2025"+2)&amp;"年"</f>
        <v>2027年</v>
      </c>
    </row>
    <row r="6" ht="40.5" customHeight="1" spans="1:7">
      <c r="A6" s="16"/>
      <c r="B6" s="16"/>
      <c r="C6" s="16"/>
      <c r="D6" s="17"/>
      <c r="E6" s="18"/>
      <c r="F6" s="17" t="s">
        <v>57</v>
      </c>
      <c r="G6" s="17"/>
    </row>
    <row r="7" ht="15" customHeight="1" spans="1:7">
      <c r="A7" s="19">
        <v>1</v>
      </c>
      <c r="B7" s="19">
        <v>2</v>
      </c>
      <c r="C7" s="19">
        <v>3</v>
      </c>
      <c r="D7" s="19">
        <v>4</v>
      </c>
      <c r="E7" s="19">
        <v>5</v>
      </c>
      <c r="F7" s="19">
        <v>6</v>
      </c>
      <c r="G7" s="19">
        <v>7</v>
      </c>
    </row>
    <row r="8" ht="17.25" customHeight="1" spans="1:7">
      <c r="A8" s="20"/>
      <c r="B8" s="21"/>
      <c r="C8" s="21"/>
      <c r="D8" s="20"/>
      <c r="E8" s="22"/>
      <c r="F8" s="22"/>
      <c r="G8" s="22"/>
    </row>
    <row r="9" ht="18.75" customHeight="1" spans="1:7">
      <c r="A9" s="20"/>
      <c r="B9" s="20"/>
      <c r="C9" s="20"/>
      <c r="D9" s="20"/>
      <c r="E9" s="22"/>
      <c r="F9" s="22"/>
      <c r="G9" s="22"/>
    </row>
    <row r="10" ht="18.75" customHeight="1" spans="1:7">
      <c r="A10" s="23" t="s">
        <v>55</v>
      </c>
      <c r="B10" s="24" t="s">
        <v>373</v>
      </c>
      <c r="C10" s="24"/>
      <c r="D10" s="25"/>
      <c r="E10" s="22"/>
      <c r="F10" s="22"/>
      <c r="G10" s="22"/>
    </row>
    <row r="11" customHeight="1" spans="1:1">
      <c r="A11" t="s">
        <v>286</v>
      </c>
    </row>
  </sheetData>
  <mergeCells count="11">
    <mergeCell ref="A2:G2"/>
    <mergeCell ref="A3:D3"/>
    <mergeCell ref="E4:G4"/>
    <mergeCell ref="A10:D10"/>
    <mergeCell ref="A4:A6"/>
    <mergeCell ref="B4:B6"/>
    <mergeCell ref="C4:C6"/>
    <mergeCell ref="D4:D6"/>
    <mergeCell ref="E5:E6"/>
    <mergeCell ref="F5:F6"/>
    <mergeCell ref="G5:G6"/>
  </mergeCells>
  <printOptions horizontalCentered="1"/>
  <pageMargins left="0.37" right="0.37" top="0.56" bottom="0.56" header="0.48" footer="0.48"/>
  <pageSetup paperSize="9" scale="56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部门财务收支预算总表01-1</vt:lpstr>
      <vt:lpstr>部门收入预算表01-2</vt:lpstr>
      <vt:lpstr>部门支出预算表01-3</vt:lpstr>
      <vt:lpstr>部门财政拨款收支预算总表02-1</vt:lpstr>
      <vt:lpstr>一般公共预算支出预算表02-2</vt:lpstr>
      <vt:lpstr>一般公共预算“三公”经费支出预算表03</vt:lpstr>
      <vt:lpstr>部门基本支出预算表04</vt:lpstr>
      <vt:lpstr>部门项目支出预算表05-1</vt:lpstr>
      <vt:lpstr>部门项目支出绩效目标表05-2</vt:lpstr>
      <vt:lpstr>部门政府性基金预算支出预算表06</vt:lpstr>
      <vt:lpstr>部门政府采购预算表07</vt:lpstr>
      <vt:lpstr>部门政府购买服务预算表08</vt:lpstr>
      <vt:lpstr>对下转移支付预算表09-1</vt:lpstr>
      <vt:lpstr>对下转移支付绩效目标表09-2</vt:lpstr>
      <vt:lpstr>新增资产配置表10</vt:lpstr>
      <vt:lpstr>上级转移支付补助项目支出预算表11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YLJWE</cp:lastModifiedBy>
  <dcterms:created xsi:type="dcterms:W3CDTF">2025-03-10T01:19:00Z</dcterms:created>
  <dcterms:modified xsi:type="dcterms:W3CDTF">2025-03-10T07:44:33Z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5F3A5BC9A1DB46EA98F96BF18B80F563_13</vt:lpwstr>
  </property>
  <property fmtid="{D5CDD505-2E9C-101B-9397-08002B2CF9AE}" pid="3" name="KSOProductBuildVer">
    <vt:lpwstr>2052-12.8.2.18205</vt:lpwstr>
  </property>
</Properties>
</file>