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宜良县竹山镇卫生院2025年部门预算公开\"/>
    </mc:Choice>
  </mc:AlternateContent>
  <xr:revisionPtr revIDLastSave="0" documentId="13_ncr:1_{D9321E17-A5BB-4423-8D8D-D7CF982504CD}" xr6:coauthVersionLast="47" xr6:coauthVersionMax="47" xr10:uidLastSave="{00000000-0000-0000-0000-000000000000}"/>
  <bookViews>
    <workbookView xWindow="-110" yWindow="-110" windowWidth="22620" windowHeight="13500" firstSheet="14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<sst xmlns="http://schemas.openxmlformats.org/spreadsheetml/2006/main" count="657" uniqueCount="295">
  <si>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</si>
  <si>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</si>
  <si>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</si>
  <si>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</si>
  <si>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</si>
  <si>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</si>
  <si>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</si>
  <si>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</si>
  <si>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</si>
  <si>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</si>
  <si>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</si>
  <si>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</si>
  <si>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</si>
  <si>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</si>
  <si>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</si>
  <si>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</si>
  <si>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</si>
  <si>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</si>
  <si>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</si>
  <si>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</si>
  <si>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</si>
  <si>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</si>
  <si>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</si>
  <si>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</si>
  <si>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</si>
  <si>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</si>
  <si>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</si>
  <si>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</si>
  <si>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</si>
  <si>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</si>
  <si>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</si>
  <si>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</si>
  <si>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</si>
  <si>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</si>
  <si>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</si>
  <si>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</si>
  <si>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</si>
  <si>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</si>
  <si>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</si>
  <si>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</si>
  <si>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</si>
  <si>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</si>
  <si>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</si>
  <si>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</si>
  <si>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</si>
  <si>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</si>
  <si>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</si>
  <si>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</si>
  <si>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</si>
  <si>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</si>
  <si>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</si>
  <si>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</si>
  <si>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</si>
  <si>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</si>
  <si>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</si>
  <si>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</si>
  <si>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</si>
  <si>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</si>
  <si>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</si>
  <si>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</si>
  <si>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</si>
  <si>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</si>
  <si>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</si>
  <si>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</si>
  <si>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</si>
  <si>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</si>
  <si>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</si>
  <si>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</si>
  <si>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</si>
  <si>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131020</t>
  </si>
  <si>
    <t>宜良县竹山镇卫生院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</si>
  <si>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</si>
  <si>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</si>
  <si>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</si>
  <si>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</si>
  <si>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</si>
  <si>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</si>
  <si>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</si>
  <si>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</si>
  <si>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</si>
  <si>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</si>
  <si>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</si>
  <si>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</si>
  <si>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</si>
  <si>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</si>
  <si>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</si>
  <si>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</si>
  <si>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</si>
  <si>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</si>
  <si>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</si>
  <si>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</si>
  <si>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</si>
  <si>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</si>
  <si>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</si>
  <si>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</si>
  <si>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</si>
  <si>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</si>
  <si>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</si>
  <si>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</si>
  <si>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</si>
  <si>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</si>
  <si>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</si>
  <si>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</si>
  <si>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</si>
  <si>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</si>
  <si>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</si>
  <si>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</si>
  <si>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</si>
  <si>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</si>
  <si>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</si>
  <si>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</si>
  <si>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</si>
  <si>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</si>
  <si>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</si>
  <si>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</si>
  <si>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</si>
  <si>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</si>
  <si>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</si>
  <si>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</si>
  <si>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</si>
  <si>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</si>
  <si>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</si>
  <si>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</si>
  <si>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</si>
  <si>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</si>
  <si>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</si>
  <si>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</si>
  <si>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</si>
  <si>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</si>
  <si>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</si>
  <si>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</si>
  <si>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</si>
  <si>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</si>
  <si>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</si>
  <si>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</si>
  <si>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</si>
  <si>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</si>
  <si>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</si>
  <si>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</si>
  <si>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</si>
  <si>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</si>
  <si>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</si>
  <si>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</si>
  <si>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</si>
  <si>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</si>
  <si>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</si>
  <si>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</si>
  <si>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</si>
  <si>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</si>
  <si>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</si>
  <si>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</si>
  <si>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</si>
  <si>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</si>
  <si>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</si>
  <si>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</si>
  <si>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</si>
  <si>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</si>
  <si>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</si>
  <si>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</si>
  <si>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</si>
  <si>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</si>
  <si>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</si>
  <si>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</si>
  <si>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</si>
  <si>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</si>
  <si>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</si>
  <si>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</si>
  <si>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</si>
  <si>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</si>
  <si>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</si>
  <si>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</si>
  <si>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</si>
  <si>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</si>
  <si>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</si>
  <si>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</si>
  <si>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</si>
  <si>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</si>
  <si>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</si>
  <si>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</si>
  <si>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</si>
  <si>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</si>
  <si>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</si>
  <si>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</si>
  <si>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</si>
  <si>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</si>
  <si>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</si>
  <si>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</si>
  <si>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</si>
  <si>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</si>
  <si>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</si>
  <si>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</si>
  <si>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</si>
  <si>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530125210000000001568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</si>
  <si>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</si>
  <si>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</si>
  <si>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</si>
  <si>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</si>
  <si>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</si>
  <si>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</si>
  <si>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</si>
  <si>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</si>
  <si>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</si>
  <si>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530125210000000001569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</si>
  <si>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</si>
  <si>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</si>
  <si>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</si>
  <si>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</si>
  <si>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</si>
  <si>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</si>
  <si>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</si>
  <si>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</si>
  <si>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</si>
  <si>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530125210000000001570</t>
  </si>
  <si>
    <t>30113</t>
  </si>
  <si>
    <t>530125231100001346586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</si>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</sst>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\-#,##0.00;;@"/>
    <numFmt numFmtId="177" formatCode="yyyy\-mm\-dd"/>
    <numFmt numFmtId="179" formatCode="yyyy\-mm\-dd\ hh:mm:ss"/>
    <numFmt numFmtId="180" formatCode="#,##0;\-#,##0;;@"/>
    <numFmt numFmtId="182" formatCode="hh:mm:ss"/>
  </numFmts>
  <fonts count="1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9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6" fontId="15" fillId="0" borderId="7">
      <alignment horizontal="right" vertical="center"/>
    </xf>
    <xf numFmtId="49" fontId="15" fillId="0" borderId="7">
      <alignment horizontal="left" vertical="center" wrapText="1"/>
    </xf>
    <xf numFmtId="176" fontId="15" fillId="0" borderId="7">
      <alignment horizontal="right" vertical="center"/>
    </xf>
    <xf numFmtId="182" fontId="15" fillId="0" borderId="7">
      <alignment horizontal="right" vertical="center"/>
    </xf>
    <xf numFmtId="180" fontId="15" fillId="0" borderId="7">
      <alignment horizontal="right" vertical="center"/>
    </xf>
  </cellStyleXfs>
  <cellXfs count="21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0" fontId="5" fillId="0" borderId="7" xfId="8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49" fontId="5" fillId="0" borderId="7" xfId="5" applyFo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2" xr:uid="{00000000-0005-0000-0000-00000D000000}"/>
    <cellStyle name="DateTimeStyle" xfId="1" xr:uid="{00000000-0005-0000-0000-000006000000}"/>
    <cellStyle name="IntegralNumberStyle" xfId="8" xr:uid="{00000000-0005-0000-0000-000038000000}"/>
    <cellStyle name="MoneyStyle" xfId="6" xr:uid="{00000000-0005-0000-0000-000036000000}"/>
    <cellStyle name="NumberStyle" xfId="4" xr:uid="{00000000-0005-0000-0000-000034000000}"/>
    <cellStyle name="PercentStyle" xfId="3" xr:uid="{00000000-0005-0000-0000-00002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6"/>
  <sheetViews>
    <sheetView showGridLines="0" showZeros="0" topLeftCell="A10" workbookViewId="0"/>
  </sheetViews>
  <sheetFormatPr defaultColWidth="8.54296875" defaultRowHeight="12.75" customHeight="1"/>
  <cols>
    <col min="1" max="4" width="41" customWidth="1"/>
  </cols>
  <sheetData>
    <row r="1" spans="1:4" ht="15" customHeight="1">
      <c r="A1" s="22"/>
      <c r="B1" s="22"/>
      <c r="C1" s="22"/>
      <c r="D1" s="32" t="s">
        <v>0</v>
      </c>
    </row>
    <row r="2" spans="1:4" ht="41.25" customHeight="1">
      <c r="A2" s="86" t="str">
        <f>"2025"&amp;"年部门财务收支预算总表"</f>
        <v>2025年部门财务收支预算总表</v>
      </c>
      <c r="B2" s="87"/>
      <c r="C2" s="87"/>
      <c r="D2" s="87"/>
    </row>
    <row r="3" spans="1:4" ht="17.25" customHeight="1">
      <c r="A3" s="88" t="str">
        <f>"单位名称："&amp;"宜良县竹山镇卫生院"</f>
        <v>单位名称：宜良县竹山镇卫生院</v>
      </c>
      <c r="B3" s="89"/>
      <c r="D3" s="66" t="s">
        <v>1</v>
      </c>
    </row>
    <row r="4" spans="1:4" ht="23.25" customHeight="1">
      <c r="A4" s="90" t="s">
        <v>2</v>
      </c>
      <c r="B4" s="91"/>
      <c r="C4" s="90" t="s">
        <v>3</v>
      </c>
      <c r="D4" s="91"/>
    </row>
    <row r="5" spans="1:4" ht="24" customHeight="1">
      <c r="A5" s="75" t="s">
        <v>4</v>
      </c>
      <c r="B5" s="75" t="s">
        <v>5</v>
      </c>
      <c r="C5" s="75" t="s">
        <v>6</v>
      </c>
      <c r="D5" s="75" t="s">
        <v>5</v>
      </c>
    </row>
    <row r="6" spans="1:4" ht="17.25" customHeight="1">
      <c r="A6" s="76" t="s">
        <v>7</v>
      </c>
      <c r="B6" s="42">
        <v>3232934.84</v>
      </c>
      <c r="C6" s="76" t="s">
        <v>8</v>
      </c>
      <c r="D6" s="42"/>
    </row>
    <row r="7" spans="1:4" ht="17.25" customHeight="1">
      <c r="A7" s="76" t="s">
        <v>9</v>
      </c>
      <c r="B7" s="42"/>
      <c r="C7" s="76" t="s">
        <v>10</v>
      </c>
      <c r="D7" s="42"/>
    </row>
    <row r="8" spans="1:4" ht="17.25" customHeight="1">
      <c r="A8" s="76" t="s">
        <v>11</v>
      </c>
      <c r="B8" s="42"/>
      <c r="C8" s="85" t="s">
        <v>12</v>
      </c>
      <c r="D8" s="42"/>
    </row>
    <row r="9" spans="1:4" ht="17.25" customHeight="1">
      <c r="A9" s="76" t="s">
        <v>13</v>
      </c>
      <c r="B9" s="42"/>
      <c r="C9" s="85" t="s">
        <v>14</v>
      </c>
      <c r="D9" s="42"/>
    </row>
    <row r="10" spans="1:4" ht="17.25" customHeight="1">
      <c r="A10" s="76" t="s">
        <v>15</v>
      </c>
      <c r="B10" s="42"/>
      <c r="C10" s="85" t="s">
        <v>16</v>
      </c>
      <c r="D10" s="42"/>
    </row>
    <row r="11" spans="1:4" ht="17.25" customHeight="1">
      <c r="A11" s="76" t="s">
        <v>17</v>
      </c>
      <c r="B11" s="42"/>
      <c r="C11" s="85" t="s">
        <v>18</v>
      </c>
      <c r="D11" s="42"/>
    </row>
    <row r="12" spans="1:4" ht="17.25" customHeight="1">
      <c r="A12" s="76" t="s">
        <v>19</v>
      </c>
      <c r="B12" s="42"/>
      <c r="C12" s="17" t="s">
        <v>20</v>
      </c>
      <c r="D12" s="42"/>
    </row>
    <row r="13" spans="1:4" ht="17.25" customHeight="1">
      <c r="A13" s="76" t="s">
        <v>21</v>
      </c>
      <c r="B13" s="42"/>
      <c r="C13" s="17" t="s">
        <v>22</v>
      </c>
      <c r="D13" s="42">
        <v>511120.65</v>
      </c>
    </row>
    <row r="14" spans="1:4" ht="17.25" customHeight="1">
      <c r="A14" s="76" t="s">
        <v>23</v>
      </c>
      <c r="B14" s="42"/>
      <c r="C14" s="17" t="s">
        <v>24</v>
      </c>
      <c r="D14" s="42">
        <v>2500474.19</v>
      </c>
    </row>
    <row r="15" spans="1:4" ht="17.25" customHeight="1">
      <c r="A15" s="76" t="s">
        <v>25</v>
      </c>
      <c r="B15" s="42"/>
      <c r="C15" s="17" t="s">
        <v>26</v>
      </c>
      <c r="D15" s="42"/>
    </row>
    <row r="16" spans="1:4" ht="17.25" customHeight="1">
      <c r="A16" s="69"/>
      <c r="B16" s="42"/>
      <c r="C16" s="17" t="s">
        <v>27</v>
      </c>
      <c r="D16" s="42"/>
    </row>
    <row r="17" spans="1:4" ht="17.25" customHeight="1">
      <c r="A17" s="77"/>
      <c r="B17" s="42"/>
      <c r="C17" s="17" t="s">
        <v>28</v>
      </c>
      <c r="D17" s="42"/>
    </row>
    <row r="18" spans="1:4" ht="17.25" customHeight="1">
      <c r="A18" s="77"/>
      <c r="B18" s="42"/>
      <c r="C18" s="17" t="s">
        <v>29</v>
      </c>
      <c r="D18" s="42"/>
    </row>
    <row r="19" spans="1:4" ht="17.25" customHeight="1">
      <c r="A19" s="77"/>
      <c r="B19" s="42"/>
      <c r="C19" s="17" t="s">
        <v>30</v>
      </c>
      <c r="D19" s="42"/>
    </row>
    <row r="20" spans="1:4" ht="17.25" customHeight="1">
      <c r="A20" s="77"/>
      <c r="B20" s="42"/>
      <c r="C20" s="17" t="s">
        <v>31</v>
      </c>
      <c r="D20" s="42"/>
    </row>
    <row r="21" spans="1:4" ht="17.25" customHeight="1">
      <c r="A21" s="77"/>
      <c r="B21" s="42"/>
      <c r="C21" s="17" t="s">
        <v>32</v>
      </c>
      <c r="D21" s="42"/>
    </row>
    <row r="22" spans="1:4" ht="17.25" customHeight="1">
      <c r="A22" s="77"/>
      <c r="B22" s="42"/>
      <c r="C22" s="17" t="s">
        <v>33</v>
      </c>
      <c r="D22" s="42"/>
    </row>
    <row r="23" spans="1:4" ht="17.25" customHeight="1">
      <c r="A23" s="77"/>
      <c r="B23" s="42"/>
      <c r="C23" s="17" t="s">
        <v>34</v>
      </c>
      <c r="D23" s="42"/>
    </row>
    <row r="24" spans="1:4" ht="17.25" customHeight="1">
      <c r="A24" s="77"/>
      <c r="B24" s="42"/>
      <c r="C24" s="17" t="s">
        <v>35</v>
      </c>
      <c r="D24" s="42">
        <v>221340</v>
      </c>
    </row>
    <row r="25" spans="1:4" ht="17.25" customHeight="1">
      <c r="A25" s="77"/>
      <c r="B25" s="42"/>
      <c r="C25" s="17" t="s">
        <v>36</v>
      </c>
      <c r="D25" s="42"/>
    </row>
    <row r="26" spans="1:4" ht="17.25" customHeight="1">
      <c r="A26" s="77"/>
      <c r="B26" s="42"/>
      <c r="C26" s="69" t="s">
        <v>37</v>
      </c>
      <c r="D26" s="42"/>
    </row>
    <row r="27" spans="1:4" ht="17.25" customHeight="1">
      <c r="A27" s="77"/>
      <c r="B27" s="42"/>
      <c r="C27" s="17" t="s">
        <v>38</v>
      </c>
      <c r="D27" s="42"/>
    </row>
    <row r="28" spans="1:4" ht="16.5" customHeight="1">
      <c r="A28" s="77"/>
      <c r="B28" s="42"/>
      <c r="C28" s="17" t="s">
        <v>39</v>
      </c>
      <c r="D28" s="42"/>
    </row>
    <row r="29" spans="1:4" ht="16.5" customHeight="1">
      <c r="A29" s="77"/>
      <c r="B29" s="42"/>
      <c r="C29" s="69" t="s">
        <v>40</v>
      </c>
      <c r="D29" s="42"/>
    </row>
    <row r="30" spans="1:4" ht="17.25" customHeight="1">
      <c r="A30" s="77"/>
      <c r="B30" s="42"/>
      <c r="C30" s="69" t="s">
        <v>41</v>
      </c>
      <c r="D30" s="42"/>
    </row>
    <row r="31" spans="1:4" ht="17.25" customHeight="1">
      <c r="A31" s="77"/>
      <c r="B31" s="42"/>
      <c r="C31" s="17" t="s">
        <v>42</v>
      </c>
      <c r="D31" s="42"/>
    </row>
    <row r="32" spans="1:4" ht="16.5" customHeight="1">
      <c r="A32" s="77" t="s">
        <v>43</v>
      </c>
      <c r="B32" s="42">
        <v>3232934.84</v>
      </c>
      <c r="C32" s="77" t="s">
        <v>44</v>
      </c>
      <c r="D32" s="42">
        <v>3232934.84</v>
      </c>
    </row>
    <row r="33" spans="1:4" ht="16.5" customHeight="1">
      <c r="A33" s="69" t="s">
        <v>45</v>
      </c>
      <c r="B33" s="42"/>
      <c r="C33" s="69" t="s">
        <v>46</v>
      </c>
      <c r="D33" s="42"/>
    </row>
    <row r="34" spans="1:4" ht="16.5" customHeight="1">
      <c r="A34" s="17" t="s">
        <v>47</v>
      </c>
      <c r="B34" s="42"/>
      <c r="C34" s="17" t="s">
        <v>47</v>
      </c>
      <c r="D34" s="42"/>
    </row>
    <row r="35" spans="1:4" ht="16.5" customHeight="1">
      <c r="A35" s="17" t="s">
        <v>48</v>
      </c>
      <c r="B35" s="42"/>
      <c r="C35" s="17" t="s">
        <v>49</v>
      </c>
      <c r="D35" s="42"/>
    </row>
    <row r="36" spans="1:4" ht="16.5" customHeight="1">
      <c r="A36" s="78" t="s">
        <v>50</v>
      </c>
      <c r="B36" s="42">
        <v>3232934.84</v>
      </c>
      <c r="C36" s="78" t="s">
        <v>51</v>
      </c>
      <c r="D36" s="42">
        <v>3232934.84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9"/>
  <sheetViews>
    <sheetView showGridLines="0" showZeros="0" workbookViewId="0">
      <selection sqref="A1:S1"/>
    </sheetView>
  </sheetViews>
  <sheetFormatPr defaultColWidth="8.54296875" defaultRowHeight="12.75" customHeight="1"/>
  <cols>
    <col min="1" max="1" width="15.90625" customWidth="1"/>
    <col min="2" max="2" width="35" customWidth="1"/>
    <col min="3" max="19" width="22" customWidth="1"/>
  </cols>
  <sheetData>
    <row r="1" spans="1:19" ht="17.25" customHeight="1">
      <c r="A1" s="92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41.25" customHeight="1">
      <c r="A2" s="86" t="str">
        <f>"2025"&amp;"年部门收入预算表"</f>
        <v>2025年部门收入预算表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7.25" customHeight="1">
      <c r="A3" s="88" t="str">
        <f>"单位名称："&amp;"宜良县竹山镇卫生院"</f>
        <v>单位名称：宜良县竹山镇卫生院</v>
      </c>
      <c r="B3" s="87"/>
      <c r="S3" s="22" t="s">
        <v>1</v>
      </c>
    </row>
    <row r="4" spans="1:19" ht="21.75" customHeight="1">
      <c r="A4" s="101" t="s">
        <v>53</v>
      </c>
      <c r="B4" s="104" t="s">
        <v>54</v>
      </c>
      <c r="C4" s="104" t="s">
        <v>55</v>
      </c>
      <c r="D4" s="93" t="s">
        <v>56</v>
      </c>
      <c r="E4" s="93"/>
      <c r="F4" s="93"/>
      <c r="G4" s="93"/>
      <c r="H4" s="93"/>
      <c r="I4" s="94"/>
      <c r="J4" s="93"/>
      <c r="K4" s="93"/>
      <c r="L4" s="93"/>
      <c r="M4" s="93"/>
      <c r="N4" s="95"/>
      <c r="O4" s="93" t="s">
        <v>45</v>
      </c>
      <c r="P4" s="93"/>
      <c r="Q4" s="93"/>
      <c r="R4" s="93"/>
      <c r="S4" s="95"/>
    </row>
    <row r="5" spans="1:19" ht="27" customHeight="1">
      <c r="A5" s="102"/>
      <c r="B5" s="105"/>
      <c r="C5" s="105"/>
      <c r="D5" s="105" t="s">
        <v>57</v>
      </c>
      <c r="E5" s="105" t="s">
        <v>58</v>
      </c>
      <c r="F5" s="105" t="s">
        <v>59</v>
      </c>
      <c r="G5" s="105" t="s">
        <v>60</v>
      </c>
      <c r="H5" s="105" t="s">
        <v>61</v>
      </c>
      <c r="I5" s="96" t="s">
        <v>62</v>
      </c>
      <c r="J5" s="97"/>
      <c r="K5" s="97"/>
      <c r="L5" s="97"/>
      <c r="M5" s="97"/>
      <c r="N5" s="98"/>
      <c r="O5" s="105" t="s">
        <v>57</v>
      </c>
      <c r="P5" s="105" t="s">
        <v>58</v>
      </c>
      <c r="Q5" s="105" t="s">
        <v>59</v>
      </c>
      <c r="R5" s="105" t="s">
        <v>60</v>
      </c>
      <c r="S5" s="105" t="s">
        <v>63</v>
      </c>
    </row>
    <row r="6" spans="1:19" ht="30" customHeight="1">
      <c r="A6" s="103"/>
      <c r="B6" s="106"/>
      <c r="C6" s="107"/>
      <c r="D6" s="107"/>
      <c r="E6" s="107"/>
      <c r="F6" s="107"/>
      <c r="G6" s="107"/>
      <c r="H6" s="107"/>
      <c r="I6" s="36" t="s">
        <v>57</v>
      </c>
      <c r="J6" s="84" t="s">
        <v>64</v>
      </c>
      <c r="K6" s="84" t="s">
        <v>65</v>
      </c>
      <c r="L6" s="84" t="s">
        <v>66</v>
      </c>
      <c r="M6" s="84" t="s">
        <v>67</v>
      </c>
      <c r="N6" s="84" t="s">
        <v>68</v>
      </c>
      <c r="O6" s="108"/>
      <c r="P6" s="108"/>
      <c r="Q6" s="108"/>
      <c r="R6" s="108"/>
      <c r="S6" s="107"/>
    </row>
    <row r="7" spans="1:19" ht="15" customHeight="1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36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</row>
    <row r="8" spans="1:19" ht="18" customHeight="1">
      <c r="A8" s="11" t="s">
        <v>69</v>
      </c>
      <c r="B8" s="11" t="s">
        <v>70</v>
      </c>
      <c r="C8" s="42">
        <v>3232934.84</v>
      </c>
      <c r="D8" s="42">
        <v>3232934.84</v>
      </c>
      <c r="E8" s="42">
        <v>3232934.84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8" customHeight="1">
      <c r="A9" s="99" t="s">
        <v>55</v>
      </c>
      <c r="B9" s="100"/>
      <c r="C9" s="42">
        <v>3232934.84</v>
      </c>
      <c r="D9" s="42">
        <v>3232934.84</v>
      </c>
      <c r="E9" s="42">
        <v>3232934.84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</sheetData>
  <mergeCells count="20"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1:S1"/>
    <mergeCell ref="A2:S2"/>
    <mergeCell ref="A3:B3"/>
    <mergeCell ref="D4:N4"/>
    <mergeCell ref="O4:S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1"/>
  <sheetViews>
    <sheetView showGridLines="0" showZeros="0" workbookViewId="0">
      <selection sqref="A1:O1"/>
    </sheetView>
  </sheetViews>
  <sheetFormatPr defaultColWidth="8.54296875" defaultRowHeight="12.75" customHeight="1"/>
  <cols>
    <col min="1" max="1" width="14.26953125" customWidth="1"/>
    <col min="2" max="2" width="37.54296875" customWidth="1"/>
    <col min="3" max="8" width="24.54296875" customWidth="1"/>
    <col min="9" max="9" width="26.7265625" customWidth="1"/>
    <col min="10" max="11" width="24.453125" customWidth="1"/>
    <col min="12" max="15" width="24.54296875" customWidth="1"/>
  </cols>
  <sheetData>
    <row r="1" spans="1:15" ht="17.25" customHeight="1">
      <c r="A1" s="109" t="s">
        <v>71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41.25" customHeight="1">
      <c r="A2" s="86" t="str">
        <f>"2025"&amp;"年部门支出预算表"</f>
        <v>2025年部门支出预算表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7.25" customHeight="1">
      <c r="A3" s="88" t="str">
        <f>"单位名称："&amp;"宜良县竹山镇卫生院"</f>
        <v>单位名称：宜良县竹山镇卫生院</v>
      </c>
      <c r="B3" s="87"/>
      <c r="O3" s="22" t="s">
        <v>1</v>
      </c>
    </row>
    <row r="4" spans="1:15" ht="27" customHeight="1">
      <c r="A4" s="117" t="s">
        <v>72</v>
      </c>
      <c r="B4" s="117" t="s">
        <v>73</v>
      </c>
      <c r="C4" s="117" t="s">
        <v>55</v>
      </c>
      <c r="D4" s="110" t="s">
        <v>58</v>
      </c>
      <c r="E4" s="111"/>
      <c r="F4" s="112"/>
      <c r="G4" s="120" t="s">
        <v>59</v>
      </c>
      <c r="H4" s="120" t="s">
        <v>60</v>
      </c>
      <c r="I4" s="120" t="s">
        <v>74</v>
      </c>
      <c r="J4" s="110" t="s">
        <v>62</v>
      </c>
      <c r="K4" s="111"/>
      <c r="L4" s="111"/>
      <c r="M4" s="111"/>
      <c r="N4" s="113"/>
      <c r="O4" s="114"/>
    </row>
    <row r="5" spans="1:15" ht="42" customHeight="1">
      <c r="A5" s="118"/>
      <c r="B5" s="118"/>
      <c r="C5" s="119"/>
      <c r="D5" s="80" t="s">
        <v>57</v>
      </c>
      <c r="E5" s="80" t="s">
        <v>75</v>
      </c>
      <c r="F5" s="80" t="s">
        <v>76</v>
      </c>
      <c r="G5" s="119"/>
      <c r="H5" s="119"/>
      <c r="I5" s="121"/>
      <c r="J5" s="80" t="s">
        <v>57</v>
      </c>
      <c r="K5" s="75" t="s">
        <v>77</v>
      </c>
      <c r="L5" s="75" t="s">
        <v>78</v>
      </c>
      <c r="M5" s="75" t="s">
        <v>79</v>
      </c>
      <c r="N5" s="75" t="s">
        <v>80</v>
      </c>
      <c r="O5" s="75" t="s">
        <v>81</v>
      </c>
    </row>
    <row r="6" spans="1:15" ht="18" customHeight="1">
      <c r="A6" s="24" t="s">
        <v>82</v>
      </c>
      <c r="B6" s="24" t="s">
        <v>83</v>
      </c>
      <c r="C6" s="24" t="s">
        <v>84</v>
      </c>
      <c r="D6" s="27" t="s">
        <v>85</v>
      </c>
      <c r="E6" s="27" t="s">
        <v>86</v>
      </c>
      <c r="F6" s="27" t="s">
        <v>87</v>
      </c>
      <c r="G6" s="27" t="s">
        <v>88</v>
      </c>
      <c r="H6" s="27" t="s">
        <v>89</v>
      </c>
      <c r="I6" s="27" t="s">
        <v>90</v>
      </c>
      <c r="J6" s="27" t="s">
        <v>91</v>
      </c>
      <c r="K6" s="27" t="s">
        <v>92</v>
      </c>
      <c r="L6" s="27" t="s">
        <v>93</v>
      </c>
      <c r="M6" s="27" t="s">
        <v>94</v>
      </c>
      <c r="N6" s="24" t="s">
        <v>95</v>
      </c>
      <c r="O6" s="27" t="s">
        <v>96</v>
      </c>
    </row>
    <row r="7" spans="1:15" ht="21" customHeight="1">
      <c r="A7" s="28" t="s">
        <v>97</v>
      </c>
      <c r="B7" s="28" t="s">
        <v>98</v>
      </c>
      <c r="C7" s="42">
        <v>511120.65</v>
      </c>
      <c r="D7" s="42">
        <v>511120.65</v>
      </c>
      <c r="E7" s="42">
        <v>511120.65</v>
      </c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21" customHeight="1">
      <c r="A8" s="81" t="s">
        <v>99</v>
      </c>
      <c r="B8" s="81" t="s">
        <v>100</v>
      </c>
      <c r="C8" s="42">
        <v>511120.65</v>
      </c>
      <c r="D8" s="42">
        <v>511120.65</v>
      </c>
      <c r="E8" s="42">
        <v>511120.65</v>
      </c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21" customHeight="1">
      <c r="A9" s="82" t="s">
        <v>101</v>
      </c>
      <c r="B9" s="82" t="s">
        <v>102</v>
      </c>
      <c r="C9" s="42">
        <v>216000</v>
      </c>
      <c r="D9" s="42">
        <v>216000</v>
      </c>
      <c r="E9" s="42">
        <v>216000</v>
      </c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21" customHeight="1">
      <c r="A10" s="82" t="s">
        <v>103</v>
      </c>
      <c r="B10" s="82" t="s">
        <v>104</v>
      </c>
      <c r="C10" s="42">
        <v>295120.65000000002</v>
      </c>
      <c r="D10" s="42">
        <v>295120.65000000002</v>
      </c>
      <c r="E10" s="42">
        <v>295120.65000000002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21" customHeight="1">
      <c r="A11" s="28" t="s">
        <v>105</v>
      </c>
      <c r="B11" s="28" t="s">
        <v>106</v>
      </c>
      <c r="C11" s="42">
        <v>2500474.19</v>
      </c>
      <c r="D11" s="42">
        <v>2500474.19</v>
      </c>
      <c r="E11" s="42">
        <v>2500474.19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21" customHeight="1">
      <c r="A12" s="81" t="s">
        <v>107</v>
      </c>
      <c r="B12" s="81" t="s">
        <v>108</v>
      </c>
      <c r="C12" s="42">
        <v>2181428</v>
      </c>
      <c r="D12" s="42">
        <v>2181428</v>
      </c>
      <c r="E12" s="42">
        <v>2181428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21" customHeight="1">
      <c r="A13" s="82" t="s">
        <v>109</v>
      </c>
      <c r="B13" s="82" t="s">
        <v>110</v>
      </c>
      <c r="C13" s="42">
        <v>2181428</v>
      </c>
      <c r="D13" s="42">
        <v>2181428</v>
      </c>
      <c r="E13" s="42">
        <v>2181428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21" customHeight="1">
      <c r="A14" s="81" t="s">
        <v>111</v>
      </c>
      <c r="B14" s="81" t="s">
        <v>112</v>
      </c>
      <c r="C14" s="42">
        <v>319046.19</v>
      </c>
      <c r="D14" s="42">
        <v>319046.19</v>
      </c>
      <c r="E14" s="42">
        <v>319046.19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ht="21" customHeight="1">
      <c r="A15" s="82" t="s">
        <v>113</v>
      </c>
      <c r="B15" s="82" t="s">
        <v>114</v>
      </c>
      <c r="C15" s="42">
        <v>164844.82</v>
      </c>
      <c r="D15" s="42">
        <v>164844.82</v>
      </c>
      <c r="E15" s="42">
        <v>164844.82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ht="21" customHeight="1">
      <c r="A16" s="82" t="s">
        <v>115</v>
      </c>
      <c r="B16" s="82" t="s">
        <v>116</v>
      </c>
      <c r="C16" s="42">
        <v>144521.37</v>
      </c>
      <c r="D16" s="42">
        <v>144521.37</v>
      </c>
      <c r="E16" s="42">
        <v>144521.37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21" customHeight="1">
      <c r="A17" s="82" t="s">
        <v>117</v>
      </c>
      <c r="B17" s="82" t="s">
        <v>118</v>
      </c>
      <c r="C17" s="42">
        <v>9680</v>
      </c>
      <c r="D17" s="42">
        <v>9680</v>
      </c>
      <c r="E17" s="42">
        <v>9680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21" customHeight="1">
      <c r="A18" s="28" t="s">
        <v>119</v>
      </c>
      <c r="B18" s="28" t="s">
        <v>120</v>
      </c>
      <c r="C18" s="42">
        <v>221340</v>
      </c>
      <c r="D18" s="42">
        <v>221340</v>
      </c>
      <c r="E18" s="42">
        <v>221340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ht="21" customHeight="1">
      <c r="A19" s="81" t="s">
        <v>121</v>
      </c>
      <c r="B19" s="81" t="s">
        <v>122</v>
      </c>
      <c r="C19" s="42">
        <v>221340</v>
      </c>
      <c r="D19" s="42">
        <v>221340</v>
      </c>
      <c r="E19" s="42">
        <v>221340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ht="21" customHeight="1">
      <c r="A20" s="82" t="s">
        <v>123</v>
      </c>
      <c r="B20" s="82" t="s">
        <v>124</v>
      </c>
      <c r="C20" s="42">
        <v>221340</v>
      </c>
      <c r="D20" s="42">
        <v>221340</v>
      </c>
      <c r="E20" s="42">
        <v>221340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ht="21" customHeight="1">
      <c r="A21" s="115" t="s">
        <v>55</v>
      </c>
      <c r="B21" s="116"/>
      <c r="C21" s="42">
        <v>3232934.84</v>
      </c>
      <c r="D21" s="42">
        <v>3232934.84</v>
      </c>
      <c r="E21" s="42">
        <v>3232934.84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2">
    <mergeCell ref="A21:B21"/>
    <mergeCell ref="A4:A5"/>
    <mergeCell ref="B4:B5"/>
    <mergeCell ref="C4:C5"/>
    <mergeCell ref="G4:G5"/>
    <mergeCell ref="A1:O1"/>
    <mergeCell ref="A2:O2"/>
    <mergeCell ref="A3:B3"/>
    <mergeCell ref="D4:F4"/>
    <mergeCell ref="J4:O4"/>
    <mergeCell ref="H4:H5"/>
    <mergeCell ref="I4:I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4"/>
  <sheetViews>
    <sheetView showGridLines="0" showZeros="0" workbookViewId="0">
      <selection activeCell="B6" sqref="B6"/>
    </sheetView>
  </sheetViews>
  <sheetFormatPr defaultColWidth="8.54296875" defaultRowHeight="12.75" customHeight="1"/>
  <cols>
    <col min="1" max="4" width="35.54296875" customWidth="1"/>
  </cols>
  <sheetData>
    <row r="1" spans="1:4" ht="15" customHeight="1">
      <c r="A1" s="20"/>
      <c r="B1" s="22"/>
      <c r="C1" s="22"/>
      <c r="D1" s="22" t="s">
        <v>125</v>
      </c>
    </row>
    <row r="2" spans="1:4" ht="41.25" customHeight="1">
      <c r="A2" s="86" t="str">
        <f>"2025"&amp;"年部门财政拨款收支预算总表"</f>
        <v>2025年部门财政拨款收支预算总表</v>
      </c>
      <c r="B2" s="87"/>
      <c r="C2" s="87"/>
      <c r="D2" s="87"/>
    </row>
    <row r="3" spans="1:4" ht="17.25" customHeight="1">
      <c r="A3" s="88" t="str">
        <f>"单位名称："&amp;"宜良县竹山镇卫生院"</f>
        <v>单位名称：宜良县竹山镇卫生院</v>
      </c>
      <c r="B3" s="89"/>
      <c r="D3" s="22" t="s">
        <v>1</v>
      </c>
    </row>
    <row r="4" spans="1:4" ht="17.25" customHeight="1">
      <c r="A4" s="90" t="s">
        <v>2</v>
      </c>
      <c r="B4" s="91"/>
      <c r="C4" s="90" t="s">
        <v>3</v>
      </c>
      <c r="D4" s="91"/>
    </row>
    <row r="5" spans="1:4" ht="18.75" customHeight="1">
      <c r="A5" s="75" t="s">
        <v>4</v>
      </c>
      <c r="B5" s="75" t="s">
        <v>5</v>
      </c>
      <c r="C5" s="75" t="s">
        <v>6</v>
      </c>
      <c r="D5" s="75" t="s">
        <v>5</v>
      </c>
    </row>
    <row r="6" spans="1:4" ht="16.5" customHeight="1">
      <c r="A6" s="76" t="s">
        <v>126</v>
      </c>
      <c r="B6" s="42">
        <v>3232934.84</v>
      </c>
      <c r="C6" s="76" t="s">
        <v>127</v>
      </c>
      <c r="D6" s="42">
        <v>3232934.84</v>
      </c>
    </row>
    <row r="7" spans="1:4" ht="16.5" customHeight="1">
      <c r="A7" s="76" t="s">
        <v>128</v>
      </c>
      <c r="B7" s="42">
        <v>3232934.84</v>
      </c>
      <c r="C7" s="76" t="s">
        <v>129</v>
      </c>
      <c r="D7" s="42"/>
    </row>
    <row r="8" spans="1:4" ht="16.5" customHeight="1">
      <c r="A8" s="76" t="s">
        <v>130</v>
      </c>
      <c r="B8" s="42"/>
      <c r="C8" s="76" t="s">
        <v>131</v>
      </c>
      <c r="D8" s="42"/>
    </row>
    <row r="9" spans="1:4" ht="16.5" customHeight="1">
      <c r="A9" s="76" t="s">
        <v>132</v>
      </c>
      <c r="B9" s="42"/>
      <c r="C9" s="76" t="s">
        <v>133</v>
      </c>
      <c r="D9" s="42"/>
    </row>
    <row r="10" spans="1:4" ht="16.5" customHeight="1">
      <c r="A10" s="76" t="s">
        <v>134</v>
      </c>
      <c r="B10" s="42"/>
      <c r="C10" s="76" t="s">
        <v>135</v>
      </c>
      <c r="D10" s="42"/>
    </row>
    <row r="11" spans="1:4" ht="16.5" customHeight="1">
      <c r="A11" s="76" t="s">
        <v>128</v>
      </c>
      <c r="B11" s="42"/>
      <c r="C11" s="76" t="s">
        <v>136</v>
      </c>
      <c r="D11" s="42"/>
    </row>
    <row r="12" spans="1:4" ht="16.5" customHeight="1">
      <c r="A12" s="69" t="s">
        <v>130</v>
      </c>
      <c r="B12" s="42"/>
      <c r="C12" s="35" t="s">
        <v>137</v>
      </c>
      <c r="D12" s="42"/>
    </row>
    <row r="13" spans="1:4" ht="16.5" customHeight="1">
      <c r="A13" s="69" t="s">
        <v>132</v>
      </c>
      <c r="B13" s="42"/>
      <c r="C13" s="35" t="s">
        <v>138</v>
      </c>
      <c r="D13" s="42"/>
    </row>
    <row r="14" spans="1:4" ht="16.5" customHeight="1">
      <c r="A14" s="77"/>
      <c r="B14" s="42"/>
      <c r="C14" s="35" t="s">
        <v>139</v>
      </c>
      <c r="D14" s="42">
        <v>511120.65</v>
      </c>
    </row>
    <row r="15" spans="1:4" ht="16.5" customHeight="1">
      <c r="A15" s="77"/>
      <c r="B15" s="42"/>
      <c r="C15" s="35" t="s">
        <v>140</v>
      </c>
      <c r="D15" s="42">
        <v>2500474.19</v>
      </c>
    </row>
    <row r="16" spans="1:4" ht="16.5" customHeight="1">
      <c r="A16" s="77"/>
      <c r="B16" s="42"/>
      <c r="C16" s="35" t="s">
        <v>141</v>
      </c>
      <c r="D16" s="42"/>
    </row>
    <row r="17" spans="1:4" ht="16.5" customHeight="1">
      <c r="A17" s="77"/>
      <c r="B17" s="42"/>
      <c r="C17" s="35" t="s">
        <v>142</v>
      </c>
      <c r="D17" s="42"/>
    </row>
    <row r="18" spans="1:4" ht="16.5" customHeight="1">
      <c r="A18" s="77"/>
      <c r="B18" s="42"/>
      <c r="C18" s="35" t="s">
        <v>143</v>
      </c>
      <c r="D18" s="42"/>
    </row>
    <row r="19" spans="1:4" ht="16.5" customHeight="1">
      <c r="A19" s="77"/>
      <c r="B19" s="42"/>
      <c r="C19" s="35" t="s">
        <v>144</v>
      </c>
      <c r="D19" s="42"/>
    </row>
    <row r="20" spans="1:4" ht="16.5" customHeight="1">
      <c r="A20" s="77"/>
      <c r="B20" s="42"/>
      <c r="C20" s="35" t="s">
        <v>145</v>
      </c>
      <c r="D20" s="42"/>
    </row>
    <row r="21" spans="1:4" ht="16.5" customHeight="1">
      <c r="A21" s="77"/>
      <c r="B21" s="42"/>
      <c r="C21" s="35" t="s">
        <v>146</v>
      </c>
      <c r="D21" s="42"/>
    </row>
    <row r="22" spans="1:4" ht="16.5" customHeight="1">
      <c r="A22" s="77"/>
      <c r="B22" s="42"/>
      <c r="C22" s="35" t="s">
        <v>147</v>
      </c>
      <c r="D22" s="42"/>
    </row>
    <row r="23" spans="1:4" ht="16.5" customHeight="1">
      <c r="A23" s="77"/>
      <c r="B23" s="42"/>
      <c r="C23" s="35" t="s">
        <v>148</v>
      </c>
      <c r="D23" s="42"/>
    </row>
    <row r="24" spans="1:4" ht="16.5" customHeight="1">
      <c r="A24" s="77"/>
      <c r="B24" s="42"/>
      <c r="C24" s="35" t="s">
        <v>149</v>
      </c>
      <c r="D24" s="42"/>
    </row>
    <row r="25" spans="1:4" ht="16.5" customHeight="1">
      <c r="A25" s="77"/>
      <c r="B25" s="42"/>
      <c r="C25" s="35" t="s">
        <v>150</v>
      </c>
      <c r="D25" s="42">
        <v>221340</v>
      </c>
    </row>
    <row r="26" spans="1:4" ht="16.5" customHeight="1">
      <c r="A26" s="77"/>
      <c r="B26" s="42"/>
      <c r="C26" s="35" t="s">
        <v>151</v>
      </c>
      <c r="D26" s="42"/>
    </row>
    <row r="27" spans="1:4" ht="16.5" customHeight="1">
      <c r="A27" s="77"/>
      <c r="B27" s="42"/>
      <c r="C27" s="35" t="s">
        <v>152</v>
      </c>
      <c r="D27" s="42"/>
    </row>
    <row r="28" spans="1:4" ht="16.5" customHeight="1">
      <c r="A28" s="77"/>
      <c r="B28" s="42"/>
      <c r="C28" s="35" t="s">
        <v>153</v>
      </c>
      <c r="D28" s="42"/>
    </row>
    <row r="29" spans="1:4" ht="16.5" customHeight="1">
      <c r="A29" s="77"/>
      <c r="B29" s="42"/>
      <c r="C29" s="35" t="s">
        <v>154</v>
      </c>
      <c r="D29" s="42"/>
    </row>
    <row r="30" spans="1:4" ht="16.5" customHeight="1">
      <c r="A30" s="77"/>
      <c r="B30" s="42"/>
      <c r="C30" s="35" t="s">
        <v>155</v>
      </c>
      <c r="D30" s="42"/>
    </row>
    <row r="31" spans="1:4" ht="16.5" customHeight="1">
      <c r="A31" s="77"/>
      <c r="B31" s="42"/>
      <c r="C31" s="69" t="s">
        <v>156</v>
      </c>
      <c r="D31" s="42"/>
    </row>
    <row r="32" spans="1:4" ht="16.5" customHeight="1">
      <c r="A32" s="77"/>
      <c r="B32" s="42"/>
      <c r="C32" s="69" t="s">
        <v>157</v>
      </c>
      <c r="D32" s="42"/>
    </row>
    <row r="33" spans="1:4" ht="16.5" customHeight="1">
      <c r="A33" s="77"/>
      <c r="B33" s="42"/>
      <c r="C33" s="15" t="s">
        <v>158</v>
      </c>
      <c r="D33" s="42"/>
    </row>
    <row r="34" spans="1:4" ht="15" customHeight="1">
      <c r="A34" s="78" t="s">
        <v>50</v>
      </c>
      <c r="B34" s="79">
        <v>3232934.84</v>
      </c>
      <c r="C34" s="78" t="s">
        <v>51</v>
      </c>
      <c r="D34" s="79">
        <v>3232934.84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1"/>
  <sheetViews>
    <sheetView showZeros="0" workbookViewId="0">
      <selection activeCell="D11" sqref="D11"/>
    </sheetView>
  </sheetViews>
  <sheetFormatPr defaultColWidth="9.1796875" defaultRowHeight="14.25" customHeight="1"/>
  <cols>
    <col min="1" max="1" width="20.1796875" customWidth="1"/>
    <col min="2" max="2" width="44" customWidth="1"/>
    <col min="3" max="7" width="24.1796875" customWidth="1"/>
  </cols>
  <sheetData>
    <row r="1" spans="1:7" ht="14.25" customHeight="1">
      <c r="D1" s="65"/>
      <c r="F1" s="37"/>
      <c r="G1" s="66" t="s">
        <v>159</v>
      </c>
    </row>
    <row r="2" spans="1:7" ht="41.25" customHeight="1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spans="1:7" ht="18" customHeight="1">
      <c r="A3" s="3" t="str">
        <f>"单位名称："&amp;"宜良县竹山镇卫生院"</f>
        <v>单位名称：宜良县竹山镇卫生院</v>
      </c>
      <c r="F3" s="61"/>
      <c r="G3" s="66" t="s">
        <v>1</v>
      </c>
    </row>
    <row r="4" spans="1:7" ht="20.25" customHeight="1">
      <c r="A4" s="123" t="s">
        <v>160</v>
      </c>
      <c r="B4" s="124"/>
      <c r="C4" s="130" t="s">
        <v>55</v>
      </c>
      <c r="D4" s="125" t="s">
        <v>75</v>
      </c>
      <c r="E4" s="126"/>
      <c r="F4" s="127"/>
      <c r="G4" s="132" t="s">
        <v>76</v>
      </c>
    </row>
    <row r="5" spans="1:7" ht="20.25" customHeight="1">
      <c r="A5" s="72" t="s">
        <v>72</v>
      </c>
      <c r="B5" s="72" t="s">
        <v>73</v>
      </c>
      <c r="C5" s="131"/>
      <c r="D5" s="63" t="s">
        <v>57</v>
      </c>
      <c r="E5" s="63" t="s">
        <v>161</v>
      </c>
      <c r="F5" s="63" t="s">
        <v>162</v>
      </c>
      <c r="G5" s="133"/>
    </row>
    <row r="6" spans="1:7" ht="15" customHeight="1">
      <c r="A6" s="31" t="s">
        <v>82</v>
      </c>
      <c r="B6" s="31" t="s">
        <v>83</v>
      </c>
      <c r="C6" s="31" t="s">
        <v>84</v>
      </c>
      <c r="D6" s="31" t="s">
        <v>85</v>
      </c>
      <c r="E6" s="31" t="s">
        <v>86</v>
      </c>
      <c r="F6" s="31" t="s">
        <v>87</v>
      </c>
      <c r="G6" s="31" t="s">
        <v>88</v>
      </c>
    </row>
    <row r="7" spans="1:7" ht="18" customHeight="1">
      <c r="A7" s="15" t="s">
        <v>97</v>
      </c>
      <c r="B7" s="15" t="s">
        <v>98</v>
      </c>
      <c r="C7" s="42">
        <v>511120.65</v>
      </c>
      <c r="D7" s="42">
        <v>511120.65</v>
      </c>
      <c r="E7" s="42">
        <v>511120.65</v>
      </c>
      <c r="F7" s="42"/>
      <c r="G7" s="42"/>
    </row>
    <row r="8" spans="1:7" ht="18" customHeight="1">
      <c r="A8" s="73" t="s">
        <v>99</v>
      </c>
      <c r="B8" s="73" t="s">
        <v>100</v>
      </c>
      <c r="C8" s="42">
        <v>511120.65</v>
      </c>
      <c r="D8" s="42">
        <v>511120.65</v>
      </c>
      <c r="E8" s="42">
        <v>511120.65</v>
      </c>
      <c r="F8" s="42"/>
      <c r="G8" s="42"/>
    </row>
    <row r="9" spans="1:7" ht="18" customHeight="1">
      <c r="A9" s="74" t="s">
        <v>101</v>
      </c>
      <c r="B9" s="74" t="s">
        <v>102</v>
      </c>
      <c r="C9" s="42">
        <v>216000</v>
      </c>
      <c r="D9" s="42">
        <v>216000</v>
      </c>
      <c r="E9" s="42">
        <v>216000</v>
      </c>
      <c r="F9" s="42"/>
      <c r="G9" s="42"/>
    </row>
    <row r="10" spans="1:7" ht="18" customHeight="1">
      <c r="A10" s="74" t="s">
        <v>103</v>
      </c>
      <c r="B10" s="74" t="s">
        <v>104</v>
      </c>
      <c r="C10" s="42">
        <v>295120.65000000002</v>
      </c>
      <c r="D10" s="42">
        <v>295120.65000000002</v>
      </c>
      <c r="E10" s="42">
        <v>295120.65000000002</v>
      </c>
      <c r="F10" s="42"/>
      <c r="G10" s="42"/>
    </row>
    <row r="11" spans="1:7" ht="18" customHeight="1">
      <c r="A11" s="15" t="s">
        <v>105</v>
      </c>
      <c r="B11" s="15" t="s">
        <v>106</v>
      </c>
      <c r="C11" s="42">
        <v>2500474.19</v>
      </c>
      <c r="D11" s="42">
        <v>2500474.19</v>
      </c>
      <c r="E11" s="42">
        <v>2500474.19</v>
      </c>
      <c r="F11" s="42"/>
      <c r="G11" s="42"/>
    </row>
    <row r="12" spans="1:7" ht="18" customHeight="1">
      <c r="A12" s="73" t="s">
        <v>107</v>
      </c>
      <c r="B12" s="73" t="s">
        <v>108</v>
      </c>
      <c r="C12" s="42">
        <v>2181428</v>
      </c>
      <c r="D12" s="42">
        <v>2181428</v>
      </c>
      <c r="E12" s="42">
        <v>2181428</v>
      </c>
      <c r="F12" s="42"/>
      <c r="G12" s="42"/>
    </row>
    <row r="13" spans="1:7" ht="18" customHeight="1">
      <c r="A13" s="74" t="s">
        <v>109</v>
      </c>
      <c r="B13" s="74" t="s">
        <v>110</v>
      </c>
      <c r="C13" s="42">
        <v>2181428</v>
      </c>
      <c r="D13" s="42">
        <v>2181428</v>
      </c>
      <c r="E13" s="42">
        <v>2181428</v>
      </c>
      <c r="F13" s="42"/>
      <c r="G13" s="42"/>
    </row>
    <row r="14" spans="1:7" ht="18" customHeight="1">
      <c r="A14" s="73" t="s">
        <v>111</v>
      </c>
      <c r="B14" s="73" t="s">
        <v>112</v>
      </c>
      <c r="C14" s="42">
        <v>319046.19</v>
      </c>
      <c r="D14" s="42">
        <v>319046.19</v>
      </c>
      <c r="E14" s="42">
        <v>319046.19</v>
      </c>
      <c r="F14" s="42"/>
      <c r="G14" s="42"/>
    </row>
    <row r="15" spans="1:7" ht="18" customHeight="1">
      <c r="A15" s="74" t="s">
        <v>113</v>
      </c>
      <c r="B15" s="74" t="s">
        <v>114</v>
      </c>
      <c r="C15" s="42">
        <v>164844.82</v>
      </c>
      <c r="D15" s="42">
        <v>164844.82</v>
      </c>
      <c r="E15" s="42">
        <v>164844.82</v>
      </c>
      <c r="F15" s="42"/>
      <c r="G15" s="42"/>
    </row>
    <row r="16" spans="1:7" ht="18" customHeight="1">
      <c r="A16" s="74" t="s">
        <v>115</v>
      </c>
      <c r="B16" s="74" t="s">
        <v>116</v>
      </c>
      <c r="C16" s="42">
        <v>144521.37</v>
      </c>
      <c r="D16" s="42">
        <v>144521.37</v>
      </c>
      <c r="E16" s="42">
        <v>144521.37</v>
      </c>
      <c r="F16" s="42"/>
      <c r="G16" s="42"/>
    </row>
    <row r="17" spans="1:7" ht="18" customHeight="1">
      <c r="A17" s="74" t="s">
        <v>117</v>
      </c>
      <c r="B17" s="74" t="s">
        <v>118</v>
      </c>
      <c r="C17" s="42">
        <v>9680</v>
      </c>
      <c r="D17" s="42">
        <v>9680</v>
      </c>
      <c r="E17" s="42">
        <v>9680</v>
      </c>
      <c r="F17" s="42"/>
      <c r="G17" s="42"/>
    </row>
    <row r="18" spans="1:7" ht="18" customHeight="1">
      <c r="A18" s="15" t="s">
        <v>119</v>
      </c>
      <c r="B18" s="15" t="s">
        <v>120</v>
      </c>
      <c r="C18" s="42">
        <v>221340</v>
      </c>
      <c r="D18" s="42">
        <v>221340</v>
      </c>
      <c r="E18" s="42">
        <v>221340</v>
      </c>
      <c r="F18" s="42"/>
      <c r="G18" s="42"/>
    </row>
    <row r="19" spans="1:7" ht="18" customHeight="1">
      <c r="A19" s="73" t="s">
        <v>121</v>
      </c>
      <c r="B19" s="73" t="s">
        <v>122</v>
      </c>
      <c r="C19" s="42">
        <v>221340</v>
      </c>
      <c r="D19" s="42">
        <v>221340</v>
      </c>
      <c r="E19" s="42">
        <v>221340</v>
      </c>
      <c r="F19" s="42"/>
      <c r="G19" s="42"/>
    </row>
    <row r="20" spans="1:7" ht="18" customHeight="1">
      <c r="A20" s="74" t="s">
        <v>123</v>
      </c>
      <c r="B20" s="74" t="s">
        <v>124</v>
      </c>
      <c r="C20" s="42">
        <v>221340</v>
      </c>
      <c r="D20" s="42">
        <v>221340</v>
      </c>
      <c r="E20" s="42">
        <v>221340</v>
      </c>
      <c r="F20" s="42"/>
      <c r="G20" s="42"/>
    </row>
    <row r="21" spans="1:7" ht="18" customHeight="1">
      <c r="A21" s="128" t="s">
        <v>163</v>
      </c>
      <c r="B21" s="129" t="s">
        <v>163</v>
      </c>
      <c r="C21" s="42">
        <v>3232934.84</v>
      </c>
      <c r="D21" s="42">
        <v>3232934.84</v>
      </c>
      <c r="E21" s="42">
        <v>3232934.84</v>
      </c>
      <c r="F21" s="42"/>
      <c r="G21" s="42"/>
    </row>
  </sheetData>
  <mergeCells count="6">
    <mergeCell ref="A2:G2"/>
    <mergeCell ref="A4:B4"/>
    <mergeCell ref="D4:F4"/>
    <mergeCell ref="A21:B21"/>
    <mergeCell ref="C4:C5"/>
    <mergeCell ref="G4:G5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8"/>
  <sheetViews>
    <sheetView showZeros="0" workbookViewId="0">
      <selection activeCell="C23" sqref="C23"/>
    </sheetView>
  </sheetViews>
  <sheetFormatPr defaultColWidth="10.453125" defaultRowHeight="14.25" customHeight="1"/>
  <cols>
    <col min="1" max="6" width="28.1796875" customWidth="1"/>
  </cols>
  <sheetData>
    <row r="1" spans="1:6" ht="14.25" customHeight="1">
      <c r="A1" s="21"/>
      <c r="B1" s="21"/>
      <c r="C1" s="21"/>
      <c r="D1" s="21"/>
      <c r="E1" s="20"/>
      <c r="F1" s="71" t="s">
        <v>164</v>
      </c>
    </row>
    <row r="2" spans="1:6" ht="41.25" customHeight="1">
      <c r="A2" s="134" t="str">
        <f>"2025"&amp;"年一般公共预算“三公”经费支出预算表"</f>
        <v>2025年一般公共预算“三公”经费支出预算表</v>
      </c>
      <c r="B2" s="135"/>
      <c r="C2" s="135"/>
      <c r="D2" s="135"/>
      <c r="E2" s="136"/>
      <c r="F2" s="135"/>
    </row>
    <row r="3" spans="1:6" ht="14.25" customHeight="1">
      <c r="A3" s="137" t="str">
        <f>"单位名称："&amp;"宜良县竹山镇卫生院"</f>
        <v>单位名称：宜良县竹山镇卫生院</v>
      </c>
      <c r="B3" s="138"/>
      <c r="D3" s="21"/>
      <c r="E3" s="20"/>
      <c r="F3" s="32" t="s">
        <v>1</v>
      </c>
    </row>
    <row r="4" spans="1:6" ht="27" customHeight="1">
      <c r="A4" s="139" t="s">
        <v>165</v>
      </c>
      <c r="B4" s="139" t="s">
        <v>166</v>
      </c>
      <c r="C4" s="99" t="s">
        <v>167</v>
      </c>
      <c r="D4" s="139"/>
      <c r="E4" s="140"/>
      <c r="F4" s="139" t="s">
        <v>168</v>
      </c>
    </row>
    <row r="5" spans="1:6" ht="28.5" customHeight="1">
      <c r="A5" s="141"/>
      <c r="B5" s="142"/>
      <c r="C5" s="23" t="s">
        <v>57</v>
      </c>
      <c r="D5" s="23" t="s">
        <v>169</v>
      </c>
      <c r="E5" s="23" t="s">
        <v>170</v>
      </c>
      <c r="F5" s="143"/>
    </row>
    <row r="6" spans="1:6" ht="17.25" customHeight="1">
      <c r="A6" s="27" t="s">
        <v>82</v>
      </c>
      <c r="B6" s="27" t="s">
        <v>83</v>
      </c>
      <c r="C6" s="27" t="s">
        <v>84</v>
      </c>
      <c r="D6" s="27" t="s">
        <v>85</v>
      </c>
      <c r="E6" s="27" t="s">
        <v>86</v>
      </c>
      <c r="F6" s="27" t="s">
        <v>87</v>
      </c>
    </row>
    <row r="7" spans="1:6" ht="17.25" customHeight="1">
      <c r="A7" s="42"/>
      <c r="B7" s="42"/>
      <c r="C7" s="42"/>
      <c r="D7" s="42"/>
      <c r="E7" s="42"/>
      <c r="F7" s="42"/>
    </row>
    <row r="8" spans="1:6" ht="14.25" customHeight="1">
      <c r="A8" t="s">
        <v>171</v>
      </c>
    </row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27"/>
  <sheetViews>
    <sheetView showZeros="0" workbookViewId="0"/>
  </sheetViews>
  <sheetFormatPr defaultColWidth="9.1796875" defaultRowHeight="14.25" customHeight="1"/>
  <cols>
    <col min="1" max="2" width="32.81640625" customWidth="1"/>
    <col min="3" max="3" width="20.7265625" customWidth="1"/>
    <col min="4" max="4" width="31.26953125" customWidth="1"/>
    <col min="5" max="5" width="10.1796875" customWidth="1"/>
    <col min="6" max="6" width="17.54296875" customWidth="1"/>
    <col min="7" max="7" width="10.26953125" customWidth="1"/>
    <col min="8" max="8" width="23" customWidth="1"/>
    <col min="9" max="24" width="18.7265625" customWidth="1"/>
  </cols>
  <sheetData>
    <row r="1" spans="1:24" ht="13.5" customHeight="1">
      <c r="B1" s="65"/>
      <c r="C1" s="67"/>
      <c r="E1" s="68"/>
      <c r="F1" s="68"/>
      <c r="G1" s="68"/>
      <c r="H1" s="68"/>
      <c r="I1" s="44"/>
      <c r="J1" s="44"/>
      <c r="K1" s="44"/>
      <c r="L1" s="44"/>
      <c r="M1" s="44"/>
      <c r="N1" s="44"/>
      <c r="R1" s="44"/>
      <c r="V1" s="67"/>
      <c r="X1" s="2" t="s">
        <v>172</v>
      </c>
    </row>
    <row r="2" spans="1:24" ht="45.75" customHeight="1">
      <c r="A2" s="144" t="str">
        <f>"2025"&amp;"年部门基本支出预算表"</f>
        <v>2025年部门基本支出预算表</v>
      </c>
      <c r="B2" s="145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45"/>
      <c r="Q2" s="145"/>
      <c r="R2" s="144"/>
      <c r="S2" s="144"/>
      <c r="T2" s="144"/>
      <c r="U2" s="144"/>
      <c r="V2" s="144"/>
      <c r="W2" s="144"/>
      <c r="X2" s="144"/>
    </row>
    <row r="3" spans="1:24" ht="18.75" customHeight="1">
      <c r="A3" s="146" t="str">
        <f>"单位名称："&amp;"宜良县竹山镇卫生院"</f>
        <v>单位名称：宜良县竹山镇卫生院</v>
      </c>
      <c r="B3" s="147"/>
      <c r="C3" s="148"/>
      <c r="D3" s="148"/>
      <c r="E3" s="148"/>
      <c r="F3" s="148"/>
      <c r="G3" s="148"/>
      <c r="H3" s="148"/>
      <c r="I3" s="45"/>
      <c r="J3" s="45"/>
      <c r="K3" s="45"/>
      <c r="L3" s="45"/>
      <c r="M3" s="45"/>
      <c r="N3" s="45"/>
      <c r="O3" s="4"/>
      <c r="P3" s="4"/>
      <c r="Q3" s="4"/>
      <c r="R3" s="45"/>
      <c r="V3" s="67"/>
      <c r="X3" s="2" t="s">
        <v>1</v>
      </c>
    </row>
    <row r="4" spans="1:24" ht="18" customHeight="1">
      <c r="A4" s="158" t="s">
        <v>173</v>
      </c>
      <c r="B4" s="158" t="s">
        <v>174</v>
      </c>
      <c r="C4" s="158" t="s">
        <v>175</v>
      </c>
      <c r="D4" s="158" t="s">
        <v>176</v>
      </c>
      <c r="E4" s="158" t="s">
        <v>177</v>
      </c>
      <c r="F4" s="158" t="s">
        <v>178</v>
      </c>
      <c r="G4" s="158" t="s">
        <v>179</v>
      </c>
      <c r="H4" s="158" t="s">
        <v>180</v>
      </c>
      <c r="I4" s="125" t="s">
        <v>181</v>
      </c>
      <c r="J4" s="149" t="s">
        <v>181</v>
      </c>
      <c r="K4" s="149"/>
      <c r="L4" s="149"/>
      <c r="M4" s="149"/>
      <c r="N4" s="149"/>
      <c r="O4" s="126"/>
      <c r="P4" s="126"/>
      <c r="Q4" s="126"/>
      <c r="R4" s="150" t="s">
        <v>61</v>
      </c>
      <c r="S4" s="149" t="s">
        <v>62</v>
      </c>
      <c r="T4" s="149"/>
      <c r="U4" s="149"/>
      <c r="V4" s="149"/>
      <c r="W4" s="149"/>
      <c r="X4" s="151"/>
    </row>
    <row r="5" spans="1:24" ht="18" customHeight="1">
      <c r="A5" s="159"/>
      <c r="B5" s="160"/>
      <c r="C5" s="162"/>
      <c r="D5" s="159"/>
      <c r="E5" s="159"/>
      <c r="F5" s="159"/>
      <c r="G5" s="159"/>
      <c r="H5" s="159"/>
      <c r="I5" s="130" t="s">
        <v>182</v>
      </c>
      <c r="J5" s="125" t="s">
        <v>58</v>
      </c>
      <c r="K5" s="149"/>
      <c r="L5" s="149"/>
      <c r="M5" s="149"/>
      <c r="N5" s="151"/>
      <c r="O5" s="152" t="s">
        <v>183</v>
      </c>
      <c r="P5" s="126"/>
      <c r="Q5" s="127"/>
      <c r="R5" s="158" t="s">
        <v>61</v>
      </c>
      <c r="S5" s="125" t="s">
        <v>62</v>
      </c>
      <c r="T5" s="150" t="s">
        <v>64</v>
      </c>
      <c r="U5" s="149" t="s">
        <v>62</v>
      </c>
      <c r="V5" s="150" t="s">
        <v>66</v>
      </c>
      <c r="W5" s="150" t="s">
        <v>67</v>
      </c>
      <c r="X5" s="153" t="s">
        <v>68</v>
      </c>
    </row>
    <row r="6" spans="1:24" ht="19.5" customHeight="1">
      <c r="A6" s="160"/>
      <c r="B6" s="160"/>
      <c r="C6" s="160"/>
      <c r="D6" s="160"/>
      <c r="E6" s="160"/>
      <c r="F6" s="160"/>
      <c r="G6" s="160"/>
      <c r="H6" s="160"/>
      <c r="I6" s="160"/>
      <c r="J6" s="163" t="s">
        <v>184</v>
      </c>
      <c r="K6" s="158" t="s">
        <v>185</v>
      </c>
      <c r="L6" s="158" t="s">
        <v>186</v>
      </c>
      <c r="M6" s="158" t="s">
        <v>187</v>
      </c>
      <c r="N6" s="158" t="s">
        <v>188</v>
      </c>
      <c r="O6" s="158" t="s">
        <v>58</v>
      </c>
      <c r="P6" s="158" t="s">
        <v>59</v>
      </c>
      <c r="Q6" s="158" t="s">
        <v>60</v>
      </c>
      <c r="R6" s="160"/>
      <c r="S6" s="158" t="s">
        <v>57</v>
      </c>
      <c r="T6" s="158" t="s">
        <v>64</v>
      </c>
      <c r="U6" s="158" t="s">
        <v>189</v>
      </c>
      <c r="V6" s="158" t="s">
        <v>66</v>
      </c>
      <c r="W6" s="158" t="s">
        <v>67</v>
      </c>
      <c r="X6" s="158" t="s">
        <v>68</v>
      </c>
    </row>
    <row r="7" spans="1:24" ht="37.5" customHeight="1">
      <c r="A7" s="161"/>
      <c r="B7" s="131"/>
      <c r="C7" s="161"/>
      <c r="D7" s="161"/>
      <c r="E7" s="161"/>
      <c r="F7" s="161"/>
      <c r="G7" s="161"/>
      <c r="H7" s="161"/>
      <c r="I7" s="161"/>
      <c r="J7" s="164" t="s">
        <v>57</v>
      </c>
      <c r="K7" s="165" t="s">
        <v>190</v>
      </c>
      <c r="L7" s="165" t="s">
        <v>186</v>
      </c>
      <c r="M7" s="165" t="s">
        <v>187</v>
      </c>
      <c r="N7" s="165" t="s">
        <v>188</v>
      </c>
      <c r="O7" s="165" t="s">
        <v>186</v>
      </c>
      <c r="P7" s="165" t="s">
        <v>187</v>
      </c>
      <c r="Q7" s="165" t="s">
        <v>188</v>
      </c>
      <c r="R7" s="165" t="s">
        <v>61</v>
      </c>
      <c r="S7" s="165" t="s">
        <v>57</v>
      </c>
      <c r="T7" s="165" t="s">
        <v>64</v>
      </c>
      <c r="U7" s="165" t="s">
        <v>189</v>
      </c>
      <c r="V7" s="165" t="s">
        <v>66</v>
      </c>
      <c r="W7" s="165" t="s">
        <v>67</v>
      </c>
      <c r="X7" s="165" t="s">
        <v>68</v>
      </c>
    </row>
    <row r="8" spans="1:24" ht="14.2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  <c r="X8" s="18">
        <v>24</v>
      </c>
    </row>
    <row r="9" spans="1:24" ht="20.25" customHeight="1">
      <c r="A9" s="69" t="s">
        <v>191</v>
      </c>
      <c r="B9" s="69" t="s">
        <v>70</v>
      </c>
      <c r="C9" s="69" t="s">
        <v>192</v>
      </c>
      <c r="D9" s="69" t="s">
        <v>193</v>
      </c>
      <c r="E9" s="69" t="s">
        <v>109</v>
      </c>
      <c r="F9" s="69" t="s">
        <v>110</v>
      </c>
      <c r="G9" s="69" t="s">
        <v>194</v>
      </c>
      <c r="H9" s="69" t="s">
        <v>195</v>
      </c>
      <c r="I9" s="42">
        <v>718368</v>
      </c>
      <c r="J9" s="42">
        <v>718368</v>
      </c>
      <c r="K9" s="42"/>
      <c r="L9" s="42"/>
      <c r="M9" s="42">
        <v>718368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ht="20.25" customHeight="1">
      <c r="A10" s="69" t="s">
        <v>191</v>
      </c>
      <c r="B10" s="69" t="s">
        <v>70</v>
      </c>
      <c r="C10" s="69" t="s">
        <v>192</v>
      </c>
      <c r="D10" s="69" t="s">
        <v>193</v>
      </c>
      <c r="E10" s="69" t="s">
        <v>109</v>
      </c>
      <c r="F10" s="69" t="s">
        <v>110</v>
      </c>
      <c r="G10" s="69" t="s">
        <v>196</v>
      </c>
      <c r="H10" s="69" t="s">
        <v>197</v>
      </c>
      <c r="I10" s="42">
        <v>132000</v>
      </c>
      <c r="J10" s="42">
        <v>132000</v>
      </c>
      <c r="K10" s="70"/>
      <c r="L10" s="70"/>
      <c r="M10" s="42">
        <v>132000</v>
      </c>
      <c r="N10" s="70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4" ht="20.25" customHeight="1">
      <c r="A11" s="69" t="s">
        <v>191</v>
      </c>
      <c r="B11" s="69" t="s">
        <v>70</v>
      </c>
      <c r="C11" s="69" t="s">
        <v>192</v>
      </c>
      <c r="D11" s="69" t="s">
        <v>193</v>
      </c>
      <c r="E11" s="69" t="s">
        <v>109</v>
      </c>
      <c r="F11" s="69" t="s">
        <v>110</v>
      </c>
      <c r="G11" s="69" t="s">
        <v>196</v>
      </c>
      <c r="H11" s="69" t="s">
        <v>197</v>
      </c>
      <c r="I11" s="42">
        <v>64344</v>
      </c>
      <c r="J11" s="42">
        <v>64344</v>
      </c>
      <c r="K11" s="70"/>
      <c r="L11" s="70"/>
      <c r="M11" s="42">
        <v>64344</v>
      </c>
      <c r="N11" s="70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ht="20.25" customHeight="1">
      <c r="A12" s="69" t="s">
        <v>191</v>
      </c>
      <c r="B12" s="69" t="s">
        <v>70</v>
      </c>
      <c r="C12" s="69" t="s">
        <v>192</v>
      </c>
      <c r="D12" s="69" t="s">
        <v>193</v>
      </c>
      <c r="E12" s="69" t="s">
        <v>109</v>
      </c>
      <c r="F12" s="69" t="s">
        <v>110</v>
      </c>
      <c r="G12" s="69" t="s">
        <v>198</v>
      </c>
      <c r="H12" s="69" t="s">
        <v>199</v>
      </c>
      <c r="I12" s="42">
        <v>59864</v>
      </c>
      <c r="J12" s="42">
        <v>59864</v>
      </c>
      <c r="K12" s="70"/>
      <c r="L12" s="70"/>
      <c r="M12" s="42">
        <v>59864</v>
      </c>
      <c r="N12" s="70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ht="20.25" customHeight="1">
      <c r="A13" s="69" t="s">
        <v>191</v>
      </c>
      <c r="B13" s="69" t="s">
        <v>70</v>
      </c>
      <c r="C13" s="69" t="s">
        <v>192</v>
      </c>
      <c r="D13" s="69" t="s">
        <v>193</v>
      </c>
      <c r="E13" s="69" t="s">
        <v>109</v>
      </c>
      <c r="F13" s="69" t="s">
        <v>110</v>
      </c>
      <c r="G13" s="69" t="s">
        <v>200</v>
      </c>
      <c r="H13" s="69" t="s">
        <v>201</v>
      </c>
      <c r="I13" s="42">
        <v>184800</v>
      </c>
      <c r="J13" s="42">
        <v>184800</v>
      </c>
      <c r="K13" s="70"/>
      <c r="L13" s="70"/>
      <c r="M13" s="42">
        <v>184800</v>
      </c>
      <c r="N13" s="70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ht="20.25" customHeight="1">
      <c r="A14" s="69" t="s">
        <v>191</v>
      </c>
      <c r="B14" s="69" t="s">
        <v>70</v>
      </c>
      <c r="C14" s="69" t="s">
        <v>192</v>
      </c>
      <c r="D14" s="69" t="s">
        <v>193</v>
      </c>
      <c r="E14" s="69" t="s">
        <v>109</v>
      </c>
      <c r="F14" s="69" t="s">
        <v>110</v>
      </c>
      <c r="G14" s="69" t="s">
        <v>200</v>
      </c>
      <c r="H14" s="69" t="s">
        <v>201</v>
      </c>
      <c r="I14" s="42">
        <v>416832</v>
      </c>
      <c r="J14" s="42">
        <v>416832</v>
      </c>
      <c r="K14" s="70"/>
      <c r="L14" s="70"/>
      <c r="M14" s="42">
        <v>416832</v>
      </c>
      <c r="N14" s="70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20.25" customHeight="1">
      <c r="A15" s="69" t="s">
        <v>191</v>
      </c>
      <c r="B15" s="69" t="s">
        <v>70</v>
      </c>
      <c r="C15" s="69" t="s">
        <v>192</v>
      </c>
      <c r="D15" s="69" t="s">
        <v>193</v>
      </c>
      <c r="E15" s="69" t="s">
        <v>109</v>
      </c>
      <c r="F15" s="69" t="s">
        <v>110</v>
      </c>
      <c r="G15" s="69" t="s">
        <v>200</v>
      </c>
      <c r="H15" s="69" t="s">
        <v>201</v>
      </c>
      <c r="I15" s="42">
        <v>201120</v>
      </c>
      <c r="J15" s="42">
        <v>201120</v>
      </c>
      <c r="K15" s="70"/>
      <c r="L15" s="70"/>
      <c r="M15" s="42">
        <v>201120</v>
      </c>
      <c r="N15" s="70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ht="20.25" customHeight="1">
      <c r="A16" s="69" t="s">
        <v>191</v>
      </c>
      <c r="B16" s="69" t="s">
        <v>70</v>
      </c>
      <c r="C16" s="69" t="s">
        <v>192</v>
      </c>
      <c r="D16" s="69" t="s">
        <v>193</v>
      </c>
      <c r="E16" s="69" t="s">
        <v>109</v>
      </c>
      <c r="F16" s="69" t="s">
        <v>110</v>
      </c>
      <c r="G16" s="69" t="s">
        <v>200</v>
      </c>
      <c r="H16" s="69" t="s">
        <v>201</v>
      </c>
      <c r="I16" s="42">
        <v>387600</v>
      </c>
      <c r="J16" s="42">
        <v>387600</v>
      </c>
      <c r="K16" s="70"/>
      <c r="L16" s="70"/>
      <c r="M16" s="42">
        <v>387600</v>
      </c>
      <c r="N16" s="70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ht="20.25" customHeight="1">
      <c r="A17" s="69" t="s">
        <v>191</v>
      </c>
      <c r="B17" s="69" t="s">
        <v>70</v>
      </c>
      <c r="C17" s="69" t="s">
        <v>202</v>
      </c>
      <c r="D17" s="69" t="s">
        <v>203</v>
      </c>
      <c r="E17" s="69" t="s">
        <v>103</v>
      </c>
      <c r="F17" s="69" t="s">
        <v>104</v>
      </c>
      <c r="G17" s="69" t="s">
        <v>204</v>
      </c>
      <c r="H17" s="69" t="s">
        <v>205</v>
      </c>
      <c r="I17" s="42">
        <v>295120.65000000002</v>
      </c>
      <c r="J17" s="42">
        <v>295120.65000000002</v>
      </c>
      <c r="K17" s="70"/>
      <c r="L17" s="70"/>
      <c r="M17" s="42">
        <v>295120.65000000002</v>
      </c>
      <c r="N17" s="70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ht="20.25" customHeight="1">
      <c r="A18" s="69" t="s">
        <v>191</v>
      </c>
      <c r="B18" s="69" t="s">
        <v>70</v>
      </c>
      <c r="C18" s="69" t="s">
        <v>202</v>
      </c>
      <c r="D18" s="69" t="s">
        <v>203</v>
      </c>
      <c r="E18" s="69" t="s">
        <v>113</v>
      </c>
      <c r="F18" s="69" t="s">
        <v>114</v>
      </c>
      <c r="G18" s="69" t="s">
        <v>206</v>
      </c>
      <c r="H18" s="69" t="s">
        <v>207</v>
      </c>
      <c r="I18" s="42">
        <v>11374</v>
      </c>
      <c r="J18" s="42">
        <v>11374</v>
      </c>
      <c r="K18" s="70"/>
      <c r="L18" s="70"/>
      <c r="M18" s="42">
        <v>11374</v>
      </c>
      <c r="N18" s="70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 ht="20.25" customHeight="1">
      <c r="A19" s="69" t="s">
        <v>191</v>
      </c>
      <c r="B19" s="69" t="s">
        <v>70</v>
      </c>
      <c r="C19" s="69" t="s">
        <v>202</v>
      </c>
      <c r="D19" s="69" t="s">
        <v>203</v>
      </c>
      <c r="E19" s="69" t="s">
        <v>113</v>
      </c>
      <c r="F19" s="69" t="s">
        <v>114</v>
      </c>
      <c r="G19" s="69" t="s">
        <v>206</v>
      </c>
      <c r="H19" s="69" t="s">
        <v>207</v>
      </c>
      <c r="I19" s="42">
        <v>145715.82</v>
      </c>
      <c r="J19" s="42">
        <v>145715.82</v>
      </c>
      <c r="K19" s="70"/>
      <c r="L19" s="70"/>
      <c r="M19" s="42">
        <v>145715.82</v>
      </c>
      <c r="N19" s="70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 ht="20.25" customHeight="1">
      <c r="A20" s="69" t="s">
        <v>191</v>
      </c>
      <c r="B20" s="69" t="s">
        <v>70</v>
      </c>
      <c r="C20" s="69" t="s">
        <v>202</v>
      </c>
      <c r="D20" s="69" t="s">
        <v>203</v>
      </c>
      <c r="E20" s="69" t="s">
        <v>113</v>
      </c>
      <c r="F20" s="69" t="s">
        <v>114</v>
      </c>
      <c r="G20" s="69" t="s">
        <v>206</v>
      </c>
      <c r="H20" s="69" t="s">
        <v>207</v>
      </c>
      <c r="I20" s="42">
        <v>7755</v>
      </c>
      <c r="J20" s="42">
        <v>7755</v>
      </c>
      <c r="K20" s="70"/>
      <c r="L20" s="70"/>
      <c r="M20" s="42">
        <v>7755</v>
      </c>
      <c r="N20" s="70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 ht="20.25" customHeight="1">
      <c r="A21" s="69" t="s">
        <v>191</v>
      </c>
      <c r="B21" s="69" t="s">
        <v>70</v>
      </c>
      <c r="C21" s="69" t="s">
        <v>202</v>
      </c>
      <c r="D21" s="69" t="s">
        <v>203</v>
      </c>
      <c r="E21" s="69" t="s">
        <v>115</v>
      </c>
      <c r="F21" s="69" t="s">
        <v>116</v>
      </c>
      <c r="G21" s="69" t="s">
        <v>208</v>
      </c>
      <c r="H21" s="69" t="s">
        <v>209</v>
      </c>
      <c r="I21" s="42">
        <v>52296.17</v>
      </c>
      <c r="J21" s="42">
        <v>52296.17</v>
      </c>
      <c r="K21" s="70"/>
      <c r="L21" s="70"/>
      <c r="M21" s="42">
        <v>52296.17</v>
      </c>
      <c r="N21" s="70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ht="20.25" customHeight="1">
      <c r="A22" s="69" t="s">
        <v>191</v>
      </c>
      <c r="B22" s="69" t="s">
        <v>70</v>
      </c>
      <c r="C22" s="69" t="s">
        <v>202</v>
      </c>
      <c r="D22" s="69" t="s">
        <v>203</v>
      </c>
      <c r="E22" s="69" t="s">
        <v>115</v>
      </c>
      <c r="F22" s="69" t="s">
        <v>116</v>
      </c>
      <c r="G22" s="69" t="s">
        <v>208</v>
      </c>
      <c r="H22" s="69" t="s">
        <v>209</v>
      </c>
      <c r="I22" s="42">
        <v>92225.2</v>
      </c>
      <c r="J22" s="42">
        <v>92225.2</v>
      </c>
      <c r="K22" s="70"/>
      <c r="L22" s="70"/>
      <c r="M22" s="42">
        <v>92225.2</v>
      </c>
      <c r="N22" s="70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ht="20.25" customHeight="1">
      <c r="A23" s="69" t="s">
        <v>191</v>
      </c>
      <c r="B23" s="69" t="s">
        <v>70</v>
      </c>
      <c r="C23" s="69" t="s">
        <v>202</v>
      </c>
      <c r="D23" s="69" t="s">
        <v>203</v>
      </c>
      <c r="E23" s="69" t="s">
        <v>109</v>
      </c>
      <c r="F23" s="69" t="s">
        <v>110</v>
      </c>
      <c r="G23" s="69" t="s">
        <v>210</v>
      </c>
      <c r="H23" s="69" t="s">
        <v>211</v>
      </c>
      <c r="I23" s="42">
        <v>16500</v>
      </c>
      <c r="J23" s="42">
        <v>16500</v>
      </c>
      <c r="K23" s="70"/>
      <c r="L23" s="70"/>
      <c r="M23" s="42">
        <v>16500</v>
      </c>
      <c r="N23" s="70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ht="20.25" customHeight="1">
      <c r="A24" s="69" t="s">
        <v>191</v>
      </c>
      <c r="B24" s="69" t="s">
        <v>70</v>
      </c>
      <c r="C24" s="69" t="s">
        <v>202</v>
      </c>
      <c r="D24" s="69" t="s">
        <v>203</v>
      </c>
      <c r="E24" s="69" t="s">
        <v>117</v>
      </c>
      <c r="F24" s="69" t="s">
        <v>118</v>
      </c>
      <c r="G24" s="69" t="s">
        <v>210</v>
      </c>
      <c r="H24" s="69" t="s">
        <v>211</v>
      </c>
      <c r="I24" s="42">
        <v>9680</v>
      </c>
      <c r="J24" s="42">
        <v>9680</v>
      </c>
      <c r="K24" s="70"/>
      <c r="L24" s="70"/>
      <c r="M24" s="42">
        <v>9680</v>
      </c>
      <c r="N24" s="70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ht="20.25" customHeight="1">
      <c r="A25" s="69" t="s">
        <v>191</v>
      </c>
      <c r="B25" s="69" t="s">
        <v>70</v>
      </c>
      <c r="C25" s="69" t="s">
        <v>212</v>
      </c>
      <c r="D25" s="69" t="s">
        <v>124</v>
      </c>
      <c r="E25" s="69" t="s">
        <v>123</v>
      </c>
      <c r="F25" s="69" t="s">
        <v>124</v>
      </c>
      <c r="G25" s="69" t="s">
        <v>213</v>
      </c>
      <c r="H25" s="69" t="s">
        <v>124</v>
      </c>
      <c r="I25" s="42">
        <v>221340</v>
      </c>
      <c r="J25" s="42">
        <v>221340</v>
      </c>
      <c r="K25" s="70"/>
      <c r="L25" s="70"/>
      <c r="M25" s="42">
        <v>221340</v>
      </c>
      <c r="N25" s="70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ht="20.25" customHeight="1">
      <c r="A26" s="69" t="s">
        <v>191</v>
      </c>
      <c r="B26" s="69" t="s">
        <v>70</v>
      </c>
      <c r="C26" s="69" t="s">
        <v>214</v>
      </c>
      <c r="D26" s="69" t="s">
        <v>215</v>
      </c>
      <c r="E26" s="69" t="s">
        <v>101</v>
      </c>
      <c r="F26" s="69" t="s">
        <v>102</v>
      </c>
      <c r="G26" s="69" t="s">
        <v>216</v>
      </c>
      <c r="H26" s="69" t="s">
        <v>217</v>
      </c>
      <c r="I26" s="42">
        <v>216000</v>
      </c>
      <c r="J26" s="42">
        <v>216000</v>
      </c>
      <c r="K26" s="70"/>
      <c r="L26" s="70"/>
      <c r="M26" s="42">
        <v>216000</v>
      </c>
      <c r="N26" s="70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17.25" customHeight="1">
      <c r="A27" s="154" t="s">
        <v>163</v>
      </c>
      <c r="B27" s="155"/>
      <c r="C27" s="156"/>
      <c r="D27" s="156"/>
      <c r="E27" s="156"/>
      <c r="F27" s="156"/>
      <c r="G27" s="156"/>
      <c r="H27" s="157"/>
      <c r="I27" s="42">
        <v>3232934.84</v>
      </c>
      <c r="J27" s="42">
        <v>3232934.84</v>
      </c>
      <c r="K27" s="42"/>
      <c r="L27" s="42"/>
      <c r="M27" s="42">
        <v>3232934.84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</sheetData>
  <mergeCells count="31">
    <mergeCell ref="X6:X7"/>
    <mergeCell ref="S6:S7"/>
    <mergeCell ref="T6:T7"/>
    <mergeCell ref="U6:U7"/>
    <mergeCell ref="V6:V7"/>
    <mergeCell ref="W6:W7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796875" defaultRowHeight="14.25" customHeight="1"/>
  <cols>
    <col min="1" max="1" width="10.26953125" customWidth="1"/>
    <col min="2" max="2" width="13.453125" customWidth="1"/>
    <col min="3" max="3" width="32.81640625" customWidth="1"/>
    <col min="4" max="4" width="23.81640625" customWidth="1"/>
    <col min="5" max="5" width="11.1796875" customWidth="1"/>
    <col min="6" max="6" width="17.7265625" customWidth="1"/>
    <col min="7" max="7" width="9.81640625" customWidth="1"/>
    <col min="8" max="8" width="17.7265625" customWidth="1"/>
    <col min="9" max="13" width="20" customWidth="1"/>
    <col min="14" max="14" width="12.26953125" customWidth="1"/>
    <col min="15" max="15" width="12.7265625" customWidth="1"/>
    <col min="16" max="16" width="11.1796875" customWidth="1"/>
    <col min="17" max="21" width="19.81640625" customWidth="1"/>
    <col min="22" max="22" width="20" customWidth="1"/>
    <col min="23" max="23" width="19.81640625" customWidth="1"/>
  </cols>
  <sheetData>
    <row r="1" spans="1:23" ht="13.5" customHeight="1">
      <c r="B1" s="65"/>
      <c r="E1" s="1"/>
      <c r="F1" s="1"/>
      <c r="G1" s="1"/>
      <c r="H1" s="1"/>
      <c r="U1" s="65"/>
      <c r="W1" s="66" t="s">
        <v>218</v>
      </c>
    </row>
    <row r="2" spans="1:23" ht="46.5" customHeight="1">
      <c r="A2" s="145" t="str">
        <f>"2025"&amp;"年部门项目支出预算表"</f>
        <v>2025年部门项目支出预算表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3" ht="13.5" customHeight="1">
      <c r="A3" s="146" t="str">
        <f>"单位名称："&amp;"宜良县竹山镇卫生院"</f>
        <v>单位名称：宜良县竹山镇卫生院</v>
      </c>
      <c r="B3" s="147"/>
      <c r="C3" s="147"/>
      <c r="D3" s="147"/>
      <c r="E3" s="147"/>
      <c r="F3" s="147"/>
      <c r="G3" s="147"/>
      <c r="H3" s="147"/>
      <c r="I3" s="4"/>
      <c r="J3" s="4"/>
      <c r="K3" s="4"/>
      <c r="L3" s="4"/>
      <c r="M3" s="4"/>
      <c r="N3" s="4"/>
      <c r="O3" s="4"/>
      <c r="P3" s="4"/>
      <c r="Q3" s="4"/>
      <c r="U3" s="65"/>
      <c r="W3" s="58" t="s">
        <v>1</v>
      </c>
    </row>
    <row r="4" spans="1:23" ht="21.75" customHeight="1">
      <c r="A4" s="158" t="s">
        <v>219</v>
      </c>
      <c r="B4" s="166" t="s">
        <v>175</v>
      </c>
      <c r="C4" s="158" t="s">
        <v>176</v>
      </c>
      <c r="D4" s="158" t="s">
        <v>220</v>
      </c>
      <c r="E4" s="166" t="s">
        <v>177</v>
      </c>
      <c r="F4" s="166" t="s">
        <v>178</v>
      </c>
      <c r="G4" s="166" t="s">
        <v>221</v>
      </c>
      <c r="H4" s="166" t="s">
        <v>222</v>
      </c>
      <c r="I4" s="169" t="s">
        <v>55</v>
      </c>
      <c r="J4" s="152" t="s">
        <v>223</v>
      </c>
      <c r="K4" s="126"/>
      <c r="L4" s="126"/>
      <c r="M4" s="127"/>
      <c r="N4" s="152" t="s">
        <v>183</v>
      </c>
      <c r="O4" s="126"/>
      <c r="P4" s="127"/>
      <c r="Q4" s="166" t="s">
        <v>61</v>
      </c>
      <c r="R4" s="152" t="s">
        <v>62</v>
      </c>
      <c r="S4" s="126"/>
      <c r="T4" s="126"/>
      <c r="U4" s="126"/>
      <c r="V4" s="126"/>
      <c r="W4" s="127"/>
    </row>
    <row r="5" spans="1:23" ht="21.75" customHeight="1">
      <c r="A5" s="159"/>
      <c r="B5" s="160"/>
      <c r="C5" s="159"/>
      <c r="D5" s="159"/>
      <c r="E5" s="167"/>
      <c r="F5" s="167"/>
      <c r="G5" s="167"/>
      <c r="H5" s="167"/>
      <c r="I5" s="160"/>
      <c r="J5" s="170" t="s">
        <v>58</v>
      </c>
      <c r="K5" s="132"/>
      <c r="L5" s="166" t="s">
        <v>59</v>
      </c>
      <c r="M5" s="166" t="s">
        <v>60</v>
      </c>
      <c r="N5" s="166" t="s">
        <v>58</v>
      </c>
      <c r="O5" s="166" t="s">
        <v>59</v>
      </c>
      <c r="P5" s="166" t="s">
        <v>60</v>
      </c>
      <c r="Q5" s="167"/>
      <c r="R5" s="166" t="s">
        <v>57</v>
      </c>
      <c r="S5" s="166" t="s">
        <v>64</v>
      </c>
      <c r="T5" s="166" t="s">
        <v>189</v>
      </c>
      <c r="U5" s="166" t="s">
        <v>66</v>
      </c>
      <c r="V5" s="166" t="s">
        <v>67</v>
      </c>
      <c r="W5" s="166" t="s">
        <v>68</v>
      </c>
    </row>
    <row r="6" spans="1:23" ht="21" customHeight="1">
      <c r="A6" s="160"/>
      <c r="B6" s="160"/>
      <c r="C6" s="160"/>
      <c r="D6" s="160"/>
      <c r="E6" s="160"/>
      <c r="F6" s="160"/>
      <c r="G6" s="160"/>
      <c r="H6" s="160"/>
      <c r="I6" s="160"/>
      <c r="J6" s="171" t="s">
        <v>57</v>
      </c>
      <c r="K6" s="133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</row>
    <row r="7" spans="1:23" ht="39.75" customHeight="1">
      <c r="A7" s="165"/>
      <c r="B7" s="131"/>
      <c r="C7" s="165"/>
      <c r="D7" s="165"/>
      <c r="E7" s="168"/>
      <c r="F7" s="168"/>
      <c r="G7" s="168"/>
      <c r="H7" s="168"/>
      <c r="I7" s="131"/>
      <c r="J7" s="33" t="s">
        <v>57</v>
      </c>
      <c r="K7" s="33" t="s">
        <v>224</v>
      </c>
      <c r="L7" s="168"/>
      <c r="M7" s="168"/>
      <c r="N7" s="168"/>
      <c r="O7" s="168"/>
      <c r="P7" s="168"/>
      <c r="Q7" s="168"/>
      <c r="R7" s="168"/>
      <c r="S7" s="168"/>
      <c r="T7" s="168"/>
      <c r="U7" s="131"/>
      <c r="V7" s="168"/>
      <c r="W7" s="168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0">
        <v>21</v>
      </c>
      <c r="V8" s="18">
        <v>22</v>
      </c>
      <c r="W8" s="10">
        <v>23</v>
      </c>
    </row>
    <row r="9" spans="1:23" ht="21.75" customHeight="1">
      <c r="A9" s="35"/>
      <c r="B9" s="35"/>
      <c r="C9" s="35"/>
      <c r="D9" s="35"/>
      <c r="E9" s="35"/>
      <c r="F9" s="35"/>
      <c r="G9" s="35"/>
      <c r="H9" s="35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18.75" customHeight="1">
      <c r="A10" s="154" t="s">
        <v>163</v>
      </c>
      <c r="B10" s="155"/>
      <c r="C10" s="155"/>
      <c r="D10" s="155"/>
      <c r="E10" s="155"/>
      <c r="F10" s="155"/>
      <c r="G10" s="155"/>
      <c r="H10" s="116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>
      <c r="A11" t="s">
        <v>171</v>
      </c>
    </row>
  </sheetData>
  <mergeCells count="28">
    <mergeCell ref="V5:V7"/>
    <mergeCell ref="W5:W7"/>
    <mergeCell ref="J5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796875" defaultRowHeight="12" customHeight="1"/>
  <cols>
    <col min="1" max="1" width="34.26953125" customWidth="1"/>
    <col min="2" max="2" width="29" customWidth="1"/>
    <col min="3" max="5" width="23.54296875" customWidth="1"/>
    <col min="6" max="6" width="11.26953125" customWidth="1"/>
    <col min="7" max="7" width="25.1796875" customWidth="1"/>
    <col min="8" max="8" width="15.54296875" customWidth="1"/>
    <col min="9" max="9" width="13.453125" customWidth="1"/>
    <col min="10" max="10" width="18.81640625" customWidth="1"/>
  </cols>
  <sheetData>
    <row r="1" spans="1:10" ht="18" customHeight="1">
      <c r="J1" s="2" t="s">
        <v>225</v>
      </c>
    </row>
    <row r="2" spans="1:10" ht="39.75" customHeight="1">
      <c r="A2" s="172" t="str">
        <f>"2025"&amp;"年部门项目支出绩效目标表"</f>
        <v>2025年部门项目支出绩效目标表</v>
      </c>
      <c r="B2" s="145"/>
      <c r="C2" s="145"/>
      <c r="D2" s="145"/>
      <c r="E2" s="145"/>
      <c r="F2" s="144"/>
      <c r="G2" s="145"/>
      <c r="H2" s="144"/>
      <c r="I2" s="144"/>
      <c r="J2" s="145"/>
    </row>
    <row r="3" spans="1:10" ht="17.25" customHeight="1">
      <c r="A3" s="146" t="str">
        <f>"单位名称："&amp;"宜良县竹山镇卫生院"</f>
        <v>单位名称：宜良县竹山镇卫生院</v>
      </c>
      <c r="B3" s="87"/>
      <c r="C3" s="87"/>
      <c r="D3" s="87"/>
      <c r="E3" s="87"/>
      <c r="F3" s="87"/>
      <c r="G3" s="87"/>
      <c r="H3" s="87"/>
    </row>
    <row r="4" spans="1:10" ht="44.25" customHeight="1">
      <c r="A4" s="33" t="s">
        <v>176</v>
      </c>
      <c r="B4" s="33" t="s">
        <v>226</v>
      </c>
      <c r="C4" s="33" t="s">
        <v>227</v>
      </c>
      <c r="D4" s="33" t="s">
        <v>228</v>
      </c>
      <c r="E4" s="33" t="s">
        <v>229</v>
      </c>
      <c r="F4" s="34" t="s">
        <v>230</v>
      </c>
      <c r="G4" s="33" t="s">
        <v>231</v>
      </c>
      <c r="H4" s="34" t="s">
        <v>232</v>
      </c>
      <c r="I4" s="34" t="s">
        <v>233</v>
      </c>
      <c r="J4" s="33" t="s">
        <v>234</v>
      </c>
    </row>
    <row r="5" spans="1:10" ht="18.7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18">
        <v>6</v>
      </c>
      <c r="G5" s="64">
        <v>7</v>
      </c>
      <c r="H5" s="18">
        <v>8</v>
      </c>
      <c r="I5" s="18">
        <v>9</v>
      </c>
      <c r="J5" s="64">
        <v>10</v>
      </c>
    </row>
    <row r="6" spans="1:10" ht="42" customHeight="1">
      <c r="A6" s="15"/>
      <c r="B6" s="35"/>
      <c r="C6" s="35"/>
      <c r="D6" s="35"/>
      <c r="E6" s="26"/>
      <c r="F6" s="36"/>
      <c r="G6" s="26"/>
      <c r="H6" s="36"/>
      <c r="I6" s="36"/>
      <c r="J6" s="26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t="s">
        <v>171</v>
      </c>
    </row>
  </sheetData>
  <mergeCells count="2">
    <mergeCell ref="A2:J2"/>
    <mergeCell ref="A3:H3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796875" defaultRowHeight="14.25" customHeight="1"/>
  <cols>
    <col min="1" max="1" width="32.1796875" customWidth="1"/>
    <col min="2" max="2" width="20.7265625" customWidth="1"/>
    <col min="3" max="3" width="32.1796875" customWidth="1"/>
    <col min="4" max="4" width="27.7265625" customWidth="1"/>
    <col min="5" max="6" width="36.7265625" customWidth="1"/>
  </cols>
  <sheetData>
    <row r="1" spans="1:6" ht="12" customHeight="1">
      <c r="A1" s="59">
        <v>1</v>
      </c>
      <c r="B1" s="60">
        <v>0</v>
      </c>
      <c r="C1" s="59">
        <v>1</v>
      </c>
      <c r="D1" s="61"/>
      <c r="E1" s="61"/>
      <c r="F1" s="58" t="s">
        <v>235</v>
      </c>
    </row>
    <row r="2" spans="1:6" ht="42" customHeight="1">
      <c r="A2" s="173" t="str">
        <f>"2025"&amp;"年部门政府性基金预算支出预算表"</f>
        <v>2025年部门政府性基金预算支出预算表</v>
      </c>
      <c r="B2" s="173" t="s">
        <v>236</v>
      </c>
      <c r="C2" s="174"/>
      <c r="D2" s="122"/>
      <c r="E2" s="122"/>
      <c r="F2" s="122"/>
    </row>
    <row r="3" spans="1:6" ht="13.5" customHeight="1">
      <c r="A3" s="146" t="str">
        <f>"单位名称："&amp;"宜良县竹山镇卫生院"</f>
        <v>单位名称：宜良县竹山镇卫生院</v>
      </c>
      <c r="B3" s="146" t="s">
        <v>237</v>
      </c>
      <c r="C3" s="175"/>
      <c r="D3" s="61"/>
      <c r="E3" s="61"/>
      <c r="F3" s="58" t="s">
        <v>1</v>
      </c>
    </row>
    <row r="4" spans="1:6" ht="19.5" customHeight="1">
      <c r="A4" s="130" t="s">
        <v>174</v>
      </c>
      <c r="B4" s="177" t="s">
        <v>72</v>
      </c>
      <c r="C4" s="130" t="s">
        <v>73</v>
      </c>
      <c r="D4" s="152" t="s">
        <v>238</v>
      </c>
      <c r="E4" s="126"/>
      <c r="F4" s="127"/>
    </row>
    <row r="5" spans="1:6" ht="18.75" customHeight="1">
      <c r="A5" s="162"/>
      <c r="B5" s="178"/>
      <c r="C5" s="162"/>
      <c r="D5" s="8" t="s">
        <v>55</v>
      </c>
      <c r="E5" s="7" t="s">
        <v>75</v>
      </c>
      <c r="F5" s="8" t="s">
        <v>76</v>
      </c>
    </row>
    <row r="6" spans="1:6" ht="18.75" customHeight="1">
      <c r="A6" s="34">
        <v>1</v>
      </c>
      <c r="B6" s="62" t="s">
        <v>83</v>
      </c>
      <c r="C6" s="34">
        <v>3</v>
      </c>
      <c r="D6" s="63">
        <v>4</v>
      </c>
      <c r="E6" s="63">
        <v>5</v>
      </c>
      <c r="F6" s="63">
        <v>6</v>
      </c>
    </row>
    <row r="7" spans="1:6" ht="21" customHeight="1">
      <c r="A7" s="11"/>
      <c r="B7" s="11"/>
      <c r="C7" s="11"/>
      <c r="D7" s="42"/>
      <c r="E7" s="42"/>
      <c r="F7" s="42"/>
    </row>
    <row r="8" spans="1:6" ht="21" customHeight="1">
      <c r="A8" s="11"/>
      <c r="B8" s="11"/>
      <c r="C8" s="11"/>
      <c r="D8" s="42"/>
      <c r="E8" s="42"/>
      <c r="F8" s="42"/>
    </row>
    <row r="9" spans="1:6" ht="18.75" customHeight="1">
      <c r="A9" s="94" t="s">
        <v>163</v>
      </c>
      <c r="B9" s="94" t="s">
        <v>163</v>
      </c>
      <c r="C9" s="176" t="s">
        <v>163</v>
      </c>
      <c r="D9" s="42"/>
      <c r="E9" s="42"/>
      <c r="F9" s="42"/>
    </row>
    <row r="10" spans="1:6" ht="14.25" customHeight="1">
      <c r="A10" t="s">
        <v>171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0"/>
  <sheetViews>
    <sheetView showZeros="0" workbookViewId="0">
      <selection activeCell="A10" sqref="A10:S10"/>
    </sheetView>
  </sheetViews>
  <sheetFormatPr defaultColWidth="9.1796875" defaultRowHeight="14.25" customHeight="1"/>
  <cols>
    <col min="1" max="2" width="32.54296875" customWidth="1"/>
    <col min="3" max="3" width="41.1796875" customWidth="1"/>
    <col min="4" max="4" width="21.7265625" customWidth="1"/>
    <col min="5" max="5" width="35.26953125" customWidth="1"/>
    <col min="6" max="6" width="7.7265625" customWidth="1"/>
    <col min="7" max="7" width="11.1796875" customWidth="1"/>
    <col min="8" max="8" width="13.26953125" customWidth="1"/>
    <col min="9" max="18" width="20" customWidth="1"/>
    <col min="19" max="19" width="19.81640625" customWidth="1"/>
  </cols>
  <sheetData>
    <row r="1" spans="1:19" ht="15.75" customHeight="1">
      <c r="B1" s="44"/>
      <c r="C1" s="44"/>
      <c r="R1" s="2"/>
      <c r="S1" s="2" t="s">
        <v>239</v>
      </c>
    </row>
    <row r="2" spans="1:19" ht="41.25" customHeight="1">
      <c r="A2" s="179" t="str">
        <f>"2025"&amp;"年部门政府采购预算表"</f>
        <v>2025年部门政府采购预算表</v>
      </c>
      <c r="B2" s="144"/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4"/>
      <c r="N2" s="145"/>
      <c r="O2" s="145"/>
      <c r="P2" s="144"/>
      <c r="Q2" s="145"/>
      <c r="R2" s="144"/>
      <c r="S2" s="144"/>
    </row>
    <row r="3" spans="1:19" ht="18.75" customHeight="1">
      <c r="A3" s="137" t="str">
        <f>"单位名称："&amp;"宜良县竹山镇卫生院"</f>
        <v>单位名称：宜良县竹山镇卫生院</v>
      </c>
      <c r="B3" s="180"/>
      <c r="C3" s="180"/>
      <c r="D3" s="181"/>
      <c r="E3" s="181"/>
      <c r="F3" s="181"/>
      <c r="G3" s="181"/>
      <c r="H3" s="181"/>
      <c r="I3" s="4"/>
      <c r="J3" s="4"/>
      <c r="K3" s="4"/>
      <c r="L3" s="4"/>
      <c r="R3" s="5"/>
      <c r="S3" s="58" t="s">
        <v>1</v>
      </c>
    </row>
    <row r="4" spans="1:19" ht="15.75" customHeight="1">
      <c r="A4" s="166" t="s">
        <v>173</v>
      </c>
      <c r="B4" s="192" t="s">
        <v>174</v>
      </c>
      <c r="C4" s="192" t="s">
        <v>240</v>
      </c>
      <c r="D4" s="194" t="s">
        <v>241</v>
      </c>
      <c r="E4" s="194" t="s">
        <v>242</v>
      </c>
      <c r="F4" s="194" t="s">
        <v>243</v>
      </c>
      <c r="G4" s="194" t="s">
        <v>244</v>
      </c>
      <c r="H4" s="194" t="s">
        <v>245</v>
      </c>
      <c r="I4" s="182" t="s">
        <v>181</v>
      </c>
      <c r="J4" s="182"/>
      <c r="K4" s="182"/>
      <c r="L4" s="182"/>
      <c r="M4" s="150"/>
      <c r="N4" s="182"/>
      <c r="O4" s="182"/>
      <c r="P4" s="149"/>
      <c r="Q4" s="182"/>
      <c r="R4" s="150"/>
      <c r="S4" s="151"/>
    </row>
    <row r="5" spans="1:19" ht="17.25" customHeight="1">
      <c r="A5" s="167"/>
      <c r="B5" s="193"/>
      <c r="C5" s="193"/>
      <c r="D5" s="195"/>
      <c r="E5" s="195"/>
      <c r="F5" s="195"/>
      <c r="G5" s="195"/>
      <c r="H5" s="195"/>
      <c r="I5" s="195" t="s">
        <v>55</v>
      </c>
      <c r="J5" s="195" t="s">
        <v>58</v>
      </c>
      <c r="K5" s="195" t="s">
        <v>246</v>
      </c>
      <c r="L5" s="195" t="s">
        <v>247</v>
      </c>
      <c r="M5" s="197" t="s">
        <v>248</v>
      </c>
      <c r="N5" s="183" t="s">
        <v>249</v>
      </c>
      <c r="O5" s="183"/>
      <c r="P5" s="184"/>
      <c r="Q5" s="183"/>
      <c r="R5" s="185"/>
      <c r="S5" s="186"/>
    </row>
    <row r="6" spans="1:19" ht="54" customHeight="1">
      <c r="A6" s="168"/>
      <c r="B6" s="186"/>
      <c r="C6" s="186"/>
      <c r="D6" s="196"/>
      <c r="E6" s="196"/>
      <c r="F6" s="196"/>
      <c r="G6" s="196"/>
      <c r="H6" s="196"/>
      <c r="I6" s="196"/>
      <c r="J6" s="196" t="s">
        <v>57</v>
      </c>
      <c r="K6" s="196"/>
      <c r="L6" s="196"/>
      <c r="M6" s="198"/>
      <c r="N6" s="47" t="s">
        <v>57</v>
      </c>
      <c r="O6" s="47" t="s">
        <v>64</v>
      </c>
      <c r="P6" s="46" t="s">
        <v>65</v>
      </c>
      <c r="Q6" s="47" t="s">
        <v>66</v>
      </c>
      <c r="R6" s="52" t="s">
        <v>67</v>
      </c>
      <c r="S6" s="46" t="s">
        <v>68</v>
      </c>
    </row>
    <row r="7" spans="1:19" ht="18" customHeight="1">
      <c r="A7" s="55">
        <v>1</v>
      </c>
      <c r="B7" s="55" t="s">
        <v>83</v>
      </c>
      <c r="C7" s="56">
        <v>3</v>
      </c>
      <c r="D7" s="56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</row>
    <row r="8" spans="1:19" ht="21" customHeight="1">
      <c r="A8" s="48"/>
      <c r="B8" s="49"/>
      <c r="C8" s="49"/>
      <c r="D8" s="50"/>
      <c r="E8" s="50"/>
      <c r="F8" s="50"/>
      <c r="G8" s="5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21" customHeight="1">
      <c r="A9" s="187" t="s">
        <v>163</v>
      </c>
      <c r="B9" s="188"/>
      <c r="C9" s="188"/>
      <c r="D9" s="189"/>
      <c r="E9" s="189"/>
      <c r="F9" s="189"/>
      <c r="G9" s="107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21" customHeight="1">
      <c r="A10" s="137" t="s">
        <v>250</v>
      </c>
      <c r="B10" s="146"/>
      <c r="C10" s="146"/>
      <c r="D10" s="137"/>
      <c r="E10" s="137"/>
      <c r="F10" s="137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</row>
  </sheetData>
  <mergeCells count="19"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A2:S2"/>
    <mergeCell ref="A3:H3"/>
    <mergeCell ref="I4:S4"/>
    <mergeCell ref="N5:S5"/>
    <mergeCell ref="A9:G9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796875" defaultRowHeight="14.25" customHeight="1"/>
  <cols>
    <col min="1" max="5" width="39.1796875" customWidth="1"/>
    <col min="6" max="6" width="27.54296875" customWidth="1"/>
    <col min="7" max="7" width="28.54296875" customWidth="1"/>
    <col min="8" max="8" width="28.1796875" customWidth="1"/>
    <col min="9" max="9" width="39.1796875" customWidth="1"/>
    <col min="10" max="18" width="20.453125" customWidth="1"/>
    <col min="19" max="20" width="20.26953125" customWidth="1"/>
  </cols>
  <sheetData>
    <row r="1" spans="1:20" ht="16.5" customHeight="1">
      <c r="A1" s="39"/>
      <c r="B1" s="44"/>
      <c r="C1" s="44"/>
      <c r="D1" s="44"/>
      <c r="E1" s="44"/>
      <c r="F1" s="44"/>
      <c r="G1" s="44"/>
      <c r="H1" s="39"/>
      <c r="I1" s="39"/>
      <c r="J1" s="39"/>
      <c r="K1" s="39"/>
      <c r="L1" s="39"/>
      <c r="M1" s="39"/>
      <c r="N1" s="51"/>
      <c r="O1" s="39"/>
      <c r="P1" s="39"/>
      <c r="Q1" s="44"/>
      <c r="R1" s="39"/>
      <c r="S1" s="53"/>
      <c r="T1" s="53" t="s">
        <v>251</v>
      </c>
    </row>
    <row r="2" spans="1:20" ht="41.25" customHeight="1">
      <c r="A2" s="179" t="str">
        <f>"2025"&amp;"年部门政府购买服务预算表"</f>
        <v>2025年部门政府购买服务预算表</v>
      </c>
      <c r="B2" s="144"/>
      <c r="C2" s="144"/>
      <c r="D2" s="144"/>
      <c r="E2" s="144"/>
      <c r="F2" s="144"/>
      <c r="G2" s="144"/>
      <c r="H2" s="199"/>
      <c r="I2" s="199"/>
      <c r="J2" s="199"/>
      <c r="K2" s="199"/>
      <c r="L2" s="199"/>
      <c r="M2" s="199"/>
      <c r="N2" s="200"/>
      <c r="O2" s="199"/>
      <c r="P2" s="199"/>
      <c r="Q2" s="144"/>
      <c r="R2" s="199"/>
      <c r="S2" s="200"/>
      <c r="T2" s="144"/>
    </row>
    <row r="3" spans="1:20" ht="22.5" customHeight="1">
      <c r="A3" s="201" t="str">
        <f>"单位名称："&amp;"宜良县竹山镇卫生院"</f>
        <v>单位名称：宜良县竹山镇卫生院</v>
      </c>
      <c r="B3" s="180"/>
      <c r="C3" s="180"/>
      <c r="D3" s="180"/>
      <c r="E3" s="180"/>
      <c r="F3" s="180"/>
      <c r="G3" s="180"/>
      <c r="H3" s="202"/>
      <c r="I3" s="202"/>
      <c r="J3" s="38"/>
      <c r="K3" s="38"/>
      <c r="L3" s="38"/>
      <c r="M3" s="38"/>
      <c r="N3" s="51"/>
      <c r="O3" s="39"/>
      <c r="P3" s="39"/>
      <c r="Q3" s="44"/>
      <c r="R3" s="39"/>
      <c r="S3" s="54"/>
      <c r="T3" s="53" t="s">
        <v>1</v>
      </c>
    </row>
    <row r="4" spans="1:20" ht="24" customHeight="1">
      <c r="A4" s="166" t="s">
        <v>173</v>
      </c>
      <c r="B4" s="192" t="s">
        <v>174</v>
      </c>
      <c r="C4" s="192" t="s">
        <v>240</v>
      </c>
      <c r="D4" s="192" t="s">
        <v>252</v>
      </c>
      <c r="E4" s="192" t="s">
        <v>253</v>
      </c>
      <c r="F4" s="192" t="s">
        <v>254</v>
      </c>
      <c r="G4" s="192" t="s">
        <v>255</v>
      </c>
      <c r="H4" s="194" t="s">
        <v>256</v>
      </c>
      <c r="I4" s="194" t="s">
        <v>257</v>
      </c>
      <c r="J4" s="182" t="s">
        <v>181</v>
      </c>
      <c r="K4" s="182"/>
      <c r="L4" s="182"/>
      <c r="M4" s="182"/>
      <c r="N4" s="150"/>
      <c r="O4" s="182"/>
      <c r="P4" s="182"/>
      <c r="Q4" s="149"/>
      <c r="R4" s="182"/>
      <c r="S4" s="150"/>
      <c r="T4" s="151"/>
    </row>
    <row r="5" spans="1:20" ht="24" customHeight="1">
      <c r="A5" s="167"/>
      <c r="B5" s="193"/>
      <c r="C5" s="193"/>
      <c r="D5" s="193"/>
      <c r="E5" s="193"/>
      <c r="F5" s="193"/>
      <c r="G5" s="193"/>
      <c r="H5" s="195"/>
      <c r="I5" s="195"/>
      <c r="J5" s="195" t="s">
        <v>55</v>
      </c>
      <c r="K5" s="195" t="s">
        <v>58</v>
      </c>
      <c r="L5" s="195" t="s">
        <v>246</v>
      </c>
      <c r="M5" s="195" t="s">
        <v>247</v>
      </c>
      <c r="N5" s="197" t="s">
        <v>248</v>
      </c>
      <c r="O5" s="183" t="s">
        <v>249</v>
      </c>
      <c r="P5" s="183"/>
      <c r="Q5" s="184"/>
      <c r="R5" s="183"/>
      <c r="S5" s="185"/>
      <c r="T5" s="186"/>
    </row>
    <row r="6" spans="1:20" ht="54" customHeight="1">
      <c r="A6" s="168"/>
      <c r="B6" s="186"/>
      <c r="C6" s="186"/>
      <c r="D6" s="186"/>
      <c r="E6" s="186"/>
      <c r="F6" s="186"/>
      <c r="G6" s="186"/>
      <c r="H6" s="196"/>
      <c r="I6" s="196"/>
      <c r="J6" s="196"/>
      <c r="K6" s="196" t="s">
        <v>57</v>
      </c>
      <c r="L6" s="196"/>
      <c r="M6" s="196"/>
      <c r="N6" s="198"/>
      <c r="O6" s="47" t="s">
        <v>57</v>
      </c>
      <c r="P6" s="47" t="s">
        <v>64</v>
      </c>
      <c r="Q6" s="46" t="s">
        <v>65</v>
      </c>
      <c r="R6" s="47" t="s">
        <v>66</v>
      </c>
      <c r="S6" s="52" t="s">
        <v>67</v>
      </c>
      <c r="T6" s="46" t="s">
        <v>68</v>
      </c>
    </row>
    <row r="7" spans="1:20" ht="17.25" customHeight="1">
      <c r="A7" s="9">
        <v>1</v>
      </c>
      <c r="B7" s="46">
        <v>2</v>
      </c>
      <c r="C7" s="9">
        <v>3</v>
      </c>
      <c r="D7" s="9">
        <v>4</v>
      </c>
      <c r="E7" s="46">
        <v>5</v>
      </c>
      <c r="F7" s="9">
        <v>6</v>
      </c>
      <c r="G7" s="9">
        <v>7</v>
      </c>
      <c r="H7" s="46">
        <v>8</v>
      </c>
      <c r="I7" s="9">
        <v>9</v>
      </c>
      <c r="J7" s="9">
        <v>10</v>
      </c>
      <c r="K7" s="46">
        <v>11</v>
      </c>
      <c r="L7" s="9">
        <v>12</v>
      </c>
      <c r="M7" s="9">
        <v>13</v>
      </c>
      <c r="N7" s="46">
        <v>14</v>
      </c>
      <c r="O7" s="9">
        <v>15</v>
      </c>
      <c r="P7" s="9">
        <v>16</v>
      </c>
      <c r="Q7" s="46">
        <v>17</v>
      </c>
      <c r="R7" s="9">
        <v>18</v>
      </c>
      <c r="S7" s="9">
        <v>19</v>
      </c>
      <c r="T7" s="9">
        <v>20</v>
      </c>
    </row>
    <row r="8" spans="1:20" ht="21" customHeight="1">
      <c r="A8" s="48"/>
      <c r="B8" s="49"/>
      <c r="C8" s="49"/>
      <c r="D8" s="49"/>
      <c r="E8" s="49"/>
      <c r="F8" s="49"/>
      <c r="G8" s="49"/>
      <c r="H8" s="50"/>
      <c r="I8" s="50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21" customHeight="1">
      <c r="A9" s="187" t="s">
        <v>163</v>
      </c>
      <c r="B9" s="188"/>
      <c r="C9" s="188"/>
      <c r="D9" s="188"/>
      <c r="E9" s="188"/>
      <c r="F9" s="188"/>
      <c r="G9" s="188"/>
      <c r="H9" s="189"/>
      <c r="I9" s="10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14.25" customHeight="1">
      <c r="A10" t="s">
        <v>171</v>
      </c>
    </row>
  </sheetData>
  <mergeCells count="19">
    <mergeCell ref="L5:L6"/>
    <mergeCell ref="M5:M6"/>
    <mergeCell ref="N5:N6"/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796875" defaultRowHeight="14.25" customHeight="1"/>
  <cols>
    <col min="1" max="1" width="37.7265625" customWidth="1"/>
    <col min="2" max="24" width="20" customWidth="1"/>
  </cols>
  <sheetData>
    <row r="1" spans="1:24" ht="17.25" customHeight="1">
      <c r="D1" s="37"/>
      <c r="W1" s="2"/>
      <c r="X1" s="2" t="s">
        <v>258</v>
      </c>
    </row>
    <row r="2" spans="1:24" ht="41.25" customHeight="1">
      <c r="A2" s="179" t="str">
        <f>"2025"&amp;"年对下转移支付预算表"</f>
        <v>2025年对下转移支付预算表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4"/>
      <c r="X2" s="144"/>
    </row>
    <row r="3" spans="1:24" ht="18" customHeight="1">
      <c r="A3" s="201" t="str">
        <f>"单位名称："&amp;"宜良县竹山镇卫生院"</f>
        <v>单位名称：宜良县竹山镇卫生院</v>
      </c>
      <c r="B3" s="202"/>
      <c r="C3" s="202"/>
      <c r="D3" s="203"/>
      <c r="E3" s="204"/>
      <c r="F3" s="204"/>
      <c r="G3" s="204"/>
      <c r="H3" s="204"/>
      <c r="I3" s="204"/>
      <c r="W3" s="5"/>
      <c r="X3" s="5" t="s">
        <v>1</v>
      </c>
    </row>
    <row r="4" spans="1:24" ht="19.5" customHeight="1">
      <c r="A4" s="169" t="s">
        <v>259</v>
      </c>
      <c r="B4" s="152" t="s">
        <v>181</v>
      </c>
      <c r="C4" s="126"/>
      <c r="D4" s="126"/>
      <c r="E4" s="152" t="s">
        <v>260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49"/>
      <c r="X4" s="151"/>
    </row>
    <row r="5" spans="1:24" ht="40.5" customHeight="1">
      <c r="A5" s="131"/>
      <c r="B5" s="14" t="s">
        <v>55</v>
      </c>
      <c r="C5" s="6" t="s">
        <v>58</v>
      </c>
      <c r="D5" s="40" t="s">
        <v>246</v>
      </c>
      <c r="E5" s="23" t="s">
        <v>261</v>
      </c>
      <c r="F5" s="23" t="s">
        <v>262</v>
      </c>
      <c r="G5" s="23" t="s">
        <v>263</v>
      </c>
      <c r="H5" s="23" t="s">
        <v>264</v>
      </c>
      <c r="I5" s="23" t="s">
        <v>265</v>
      </c>
      <c r="J5" s="23" t="s">
        <v>266</v>
      </c>
      <c r="K5" s="23" t="s">
        <v>267</v>
      </c>
      <c r="L5" s="23" t="s">
        <v>268</v>
      </c>
      <c r="M5" s="23" t="s">
        <v>269</v>
      </c>
      <c r="N5" s="23" t="s">
        <v>270</v>
      </c>
      <c r="O5" s="23" t="s">
        <v>271</v>
      </c>
      <c r="P5" s="23" t="s">
        <v>272</v>
      </c>
      <c r="Q5" s="23" t="s">
        <v>273</v>
      </c>
      <c r="R5" s="23" t="s">
        <v>274</v>
      </c>
      <c r="S5" s="23" t="s">
        <v>275</v>
      </c>
      <c r="T5" s="23" t="s">
        <v>276</v>
      </c>
      <c r="U5" s="23" t="s">
        <v>277</v>
      </c>
      <c r="V5" s="23" t="s">
        <v>278</v>
      </c>
      <c r="W5" s="23" t="s">
        <v>279</v>
      </c>
      <c r="X5" s="43" t="s">
        <v>280</v>
      </c>
    </row>
    <row r="6" spans="1:24" ht="19.5" customHeight="1">
      <c r="A6" s="10">
        <v>1</v>
      </c>
      <c r="B6" s="10">
        <v>2</v>
      </c>
      <c r="C6" s="10">
        <v>3</v>
      </c>
      <c r="D6" s="41">
        <v>4</v>
      </c>
      <c r="E6" s="18">
        <v>5</v>
      </c>
      <c r="F6" s="10">
        <v>6</v>
      </c>
      <c r="G6" s="10">
        <v>7</v>
      </c>
      <c r="H6" s="41">
        <v>8</v>
      </c>
      <c r="I6" s="10">
        <v>9</v>
      </c>
      <c r="J6" s="10">
        <v>10</v>
      </c>
      <c r="K6" s="10">
        <v>11</v>
      </c>
      <c r="L6" s="41">
        <v>12</v>
      </c>
      <c r="M6" s="10">
        <v>13</v>
      </c>
      <c r="N6" s="10">
        <v>14</v>
      </c>
      <c r="O6" s="10">
        <v>15</v>
      </c>
      <c r="P6" s="41">
        <v>16</v>
      </c>
      <c r="Q6" s="10">
        <v>17</v>
      </c>
      <c r="R6" s="10">
        <v>18</v>
      </c>
      <c r="S6" s="10">
        <v>19</v>
      </c>
      <c r="T6" s="41">
        <v>20</v>
      </c>
      <c r="U6" s="41">
        <v>21</v>
      </c>
      <c r="V6" s="41">
        <v>22</v>
      </c>
      <c r="W6" s="18">
        <v>23</v>
      </c>
      <c r="X6" s="18">
        <v>24</v>
      </c>
    </row>
    <row r="7" spans="1:24" ht="19.5" customHeight="1">
      <c r="A7" s="15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ht="19.5" customHeight="1">
      <c r="A8" s="35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ht="14.25" customHeight="1">
      <c r="A9" t="s">
        <v>171</v>
      </c>
    </row>
  </sheetData>
  <mergeCells count="5">
    <mergeCell ref="A2:X2"/>
    <mergeCell ref="A3:I3"/>
    <mergeCell ref="B4:D4"/>
    <mergeCell ref="E4:X4"/>
    <mergeCell ref="A4:A5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796875" defaultRowHeight="12" customHeight="1"/>
  <cols>
    <col min="1" max="1" width="34.26953125" customWidth="1"/>
    <col min="2" max="2" width="29" customWidth="1"/>
    <col min="3" max="5" width="23.54296875" customWidth="1"/>
    <col min="6" max="6" width="11.26953125" customWidth="1"/>
    <col min="7" max="7" width="25.1796875" customWidth="1"/>
    <col min="8" max="8" width="15.54296875" customWidth="1"/>
    <col min="9" max="9" width="13.453125" customWidth="1"/>
    <col min="10" max="10" width="18.81640625" customWidth="1"/>
  </cols>
  <sheetData>
    <row r="1" spans="1:10" ht="16.5" customHeight="1">
      <c r="J1" s="2" t="s">
        <v>281</v>
      </c>
    </row>
    <row r="2" spans="1:10" ht="41.25" customHeight="1">
      <c r="A2" s="172" t="str">
        <f>"2025"&amp;"年对下转移支付绩效目标表"</f>
        <v>2025年对下转移支付绩效目标表</v>
      </c>
      <c r="B2" s="145"/>
      <c r="C2" s="145"/>
      <c r="D2" s="145"/>
      <c r="E2" s="145"/>
      <c r="F2" s="144"/>
      <c r="G2" s="145"/>
      <c r="H2" s="144"/>
      <c r="I2" s="144"/>
      <c r="J2" s="145"/>
    </row>
    <row r="3" spans="1:10" ht="17.25" customHeight="1">
      <c r="A3" s="146" t="str">
        <f>"单位名称："&amp;"宜良县竹山镇卫生院"</f>
        <v>单位名称：宜良县竹山镇卫生院</v>
      </c>
      <c r="B3" s="87"/>
      <c r="C3" s="87"/>
      <c r="D3" s="87"/>
      <c r="E3" s="87"/>
      <c r="F3" s="87"/>
      <c r="G3" s="87"/>
      <c r="H3" s="87"/>
    </row>
    <row r="4" spans="1:10" ht="44.25" customHeight="1">
      <c r="A4" s="33" t="s">
        <v>259</v>
      </c>
      <c r="B4" s="33" t="s">
        <v>226</v>
      </c>
      <c r="C4" s="33" t="s">
        <v>227</v>
      </c>
      <c r="D4" s="33" t="s">
        <v>228</v>
      </c>
      <c r="E4" s="33" t="s">
        <v>229</v>
      </c>
      <c r="F4" s="34" t="s">
        <v>230</v>
      </c>
      <c r="G4" s="33" t="s">
        <v>231</v>
      </c>
      <c r="H4" s="34" t="s">
        <v>232</v>
      </c>
      <c r="I4" s="34" t="s">
        <v>233</v>
      </c>
      <c r="J4" s="33" t="s">
        <v>234</v>
      </c>
    </row>
    <row r="5" spans="1:10" ht="14.25" customHeight="1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spans="1:10" ht="42" customHeight="1">
      <c r="A6" s="15"/>
      <c r="B6" s="35"/>
      <c r="C6" s="35"/>
      <c r="D6" s="35"/>
      <c r="E6" s="26"/>
      <c r="F6" s="36"/>
      <c r="G6" s="26"/>
      <c r="H6" s="36"/>
      <c r="I6" s="36"/>
      <c r="J6" s="26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t="s">
        <v>171</v>
      </c>
    </row>
  </sheetData>
  <mergeCells count="2">
    <mergeCell ref="A2:J2"/>
    <mergeCell ref="A3:H3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53125" defaultRowHeight="14.25" customHeight="1"/>
  <cols>
    <col min="1" max="3" width="33.7265625" customWidth="1"/>
    <col min="4" max="4" width="45.54296875" customWidth="1"/>
    <col min="5" max="5" width="27.54296875" customWidth="1"/>
    <col min="6" max="6" width="21.7265625" customWidth="1"/>
    <col min="7" max="9" width="26.26953125" customWidth="1"/>
  </cols>
  <sheetData>
    <row r="1" spans="1:9" ht="14.25" customHeight="1">
      <c r="A1" s="205" t="s">
        <v>282</v>
      </c>
      <c r="B1" s="206"/>
      <c r="C1" s="206"/>
      <c r="D1" s="207"/>
      <c r="E1" s="207"/>
      <c r="F1" s="207"/>
      <c r="G1" s="206"/>
      <c r="H1" s="206"/>
      <c r="I1" s="207"/>
    </row>
    <row r="2" spans="1:9" ht="41.25" customHeight="1">
      <c r="A2" s="86" t="str">
        <f>"2025"&amp;"年新增资产配置预算表"</f>
        <v>2025年新增资产配置预算表</v>
      </c>
      <c r="B2" s="136"/>
      <c r="C2" s="136"/>
      <c r="D2" s="135"/>
      <c r="E2" s="135"/>
      <c r="F2" s="135"/>
      <c r="G2" s="136"/>
      <c r="H2" s="136"/>
      <c r="I2" s="135"/>
    </row>
    <row r="3" spans="1:9" ht="14.25" customHeight="1">
      <c r="A3" s="88" t="str">
        <f>"单位名称："&amp;"宜良县竹山镇卫生院"</f>
        <v>单位名称：宜良县竹山镇卫生院</v>
      </c>
      <c r="B3" s="208"/>
      <c r="C3" s="208"/>
      <c r="D3" s="22"/>
      <c r="F3" s="21"/>
      <c r="G3" s="20"/>
      <c r="H3" s="20"/>
      <c r="I3" s="32" t="s">
        <v>1</v>
      </c>
    </row>
    <row r="4" spans="1:9" ht="28.5" customHeight="1">
      <c r="A4" s="139" t="s">
        <v>173</v>
      </c>
      <c r="B4" s="140" t="s">
        <v>174</v>
      </c>
      <c r="C4" s="99" t="s">
        <v>283</v>
      </c>
      <c r="D4" s="139" t="s">
        <v>284</v>
      </c>
      <c r="E4" s="139" t="s">
        <v>285</v>
      </c>
      <c r="F4" s="139" t="s">
        <v>286</v>
      </c>
      <c r="G4" s="140" t="s">
        <v>287</v>
      </c>
      <c r="H4" s="209"/>
      <c r="I4" s="139"/>
    </row>
    <row r="5" spans="1:9" ht="21" customHeight="1">
      <c r="A5" s="99"/>
      <c r="B5" s="143"/>
      <c r="C5" s="143"/>
      <c r="D5" s="142"/>
      <c r="E5" s="143"/>
      <c r="F5" s="143"/>
      <c r="G5" s="23" t="s">
        <v>244</v>
      </c>
      <c r="H5" s="23" t="s">
        <v>288</v>
      </c>
      <c r="I5" s="23" t="s">
        <v>289</v>
      </c>
    </row>
    <row r="6" spans="1:9" ht="17.25" customHeight="1">
      <c r="A6" s="24" t="s">
        <v>82</v>
      </c>
      <c r="B6" s="25" t="s">
        <v>83</v>
      </c>
      <c r="C6" s="24" t="s">
        <v>84</v>
      </c>
      <c r="D6" s="26" t="s">
        <v>85</v>
      </c>
      <c r="E6" s="24" t="s">
        <v>86</v>
      </c>
      <c r="F6" s="25" t="s">
        <v>87</v>
      </c>
      <c r="G6" s="27" t="s">
        <v>88</v>
      </c>
      <c r="H6" s="26" t="s">
        <v>89</v>
      </c>
      <c r="I6" s="26">
        <v>9</v>
      </c>
    </row>
    <row r="7" spans="1:9" ht="19.5" customHeight="1">
      <c r="A7" s="28"/>
      <c r="B7" s="17"/>
      <c r="C7" s="17"/>
      <c r="D7" s="15"/>
      <c r="E7" s="11"/>
      <c r="F7" s="27"/>
      <c r="G7" s="29"/>
      <c r="H7" s="30"/>
      <c r="I7" s="30"/>
    </row>
    <row r="8" spans="1:9" ht="19.5" customHeight="1">
      <c r="A8" s="210" t="s">
        <v>55</v>
      </c>
      <c r="B8" s="211"/>
      <c r="C8" s="211"/>
      <c r="D8" s="212"/>
      <c r="E8" s="213"/>
      <c r="F8" s="213"/>
      <c r="G8" s="29"/>
      <c r="H8" s="30"/>
      <c r="I8" s="30"/>
    </row>
    <row r="9" spans="1:9" ht="14.25" customHeight="1">
      <c r="A9" t="s">
        <v>171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796875" defaultRowHeight="14.25" customHeight="1"/>
  <cols>
    <col min="1" max="1" width="19.26953125" customWidth="1"/>
    <col min="2" max="2" width="33.81640625" customWidth="1"/>
    <col min="3" max="3" width="23.81640625" customWidth="1"/>
    <col min="4" max="4" width="11.1796875" customWidth="1"/>
    <col min="5" max="5" width="17.7265625" customWidth="1"/>
    <col min="6" max="6" width="9.81640625" customWidth="1"/>
    <col min="7" max="7" width="17.7265625" customWidth="1"/>
    <col min="8" max="11" width="23.1796875" customWidth="1"/>
  </cols>
  <sheetData>
    <row r="1" spans="1:11" ht="14.25" customHeight="1">
      <c r="D1" s="1"/>
      <c r="E1" s="1"/>
      <c r="F1" s="1"/>
      <c r="G1" s="1"/>
      <c r="K1" s="2" t="s">
        <v>290</v>
      </c>
    </row>
    <row r="2" spans="1:11" ht="41.25" customHeight="1">
      <c r="A2" s="145" t="str">
        <f>"2025"&amp;"年上级转移支付补助项目支出预算表"</f>
        <v>2025年上级转移支付补助项目支出预算表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3.5" customHeight="1">
      <c r="A3" s="146" t="str">
        <f>"单位名称："&amp;"宜良县竹山镇卫生院"</f>
        <v>单位名称：宜良县竹山镇卫生院</v>
      </c>
      <c r="B3" s="147"/>
      <c r="C3" s="147"/>
      <c r="D3" s="147"/>
      <c r="E3" s="147"/>
      <c r="F3" s="147"/>
      <c r="G3" s="147"/>
      <c r="H3" s="4"/>
      <c r="I3" s="4"/>
      <c r="J3" s="4"/>
      <c r="K3" s="5" t="s">
        <v>1</v>
      </c>
    </row>
    <row r="4" spans="1:11" ht="21.75" customHeight="1">
      <c r="A4" s="158" t="s">
        <v>219</v>
      </c>
      <c r="B4" s="158" t="s">
        <v>176</v>
      </c>
      <c r="C4" s="158" t="s">
        <v>220</v>
      </c>
      <c r="D4" s="166" t="s">
        <v>177</v>
      </c>
      <c r="E4" s="166" t="s">
        <v>178</v>
      </c>
      <c r="F4" s="166" t="s">
        <v>221</v>
      </c>
      <c r="G4" s="166" t="s">
        <v>222</v>
      </c>
      <c r="H4" s="169" t="s">
        <v>55</v>
      </c>
      <c r="I4" s="152" t="s">
        <v>291</v>
      </c>
      <c r="J4" s="126"/>
      <c r="K4" s="127"/>
    </row>
    <row r="5" spans="1:11" ht="21.75" customHeight="1">
      <c r="A5" s="159"/>
      <c r="B5" s="159"/>
      <c r="C5" s="159"/>
      <c r="D5" s="167"/>
      <c r="E5" s="167"/>
      <c r="F5" s="167"/>
      <c r="G5" s="167"/>
      <c r="H5" s="160"/>
      <c r="I5" s="166" t="s">
        <v>58</v>
      </c>
      <c r="J5" s="166" t="s">
        <v>59</v>
      </c>
      <c r="K5" s="166" t="s">
        <v>60</v>
      </c>
    </row>
    <row r="6" spans="1:11" ht="40.5" customHeight="1">
      <c r="A6" s="165"/>
      <c r="B6" s="165"/>
      <c r="C6" s="165"/>
      <c r="D6" s="168"/>
      <c r="E6" s="168"/>
      <c r="F6" s="168"/>
      <c r="G6" s="168"/>
      <c r="H6" s="131"/>
      <c r="I6" s="168" t="s">
        <v>57</v>
      </c>
      <c r="J6" s="168"/>
      <c r="K6" s="168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8">
        <v>10</v>
      </c>
      <c r="K7" s="18">
        <v>11</v>
      </c>
    </row>
    <row r="8" spans="1:11" ht="18.75" customHeight="1">
      <c r="A8" s="15"/>
      <c r="B8" s="11"/>
      <c r="C8" s="15"/>
      <c r="D8" s="15"/>
      <c r="E8" s="15"/>
      <c r="F8" s="15"/>
      <c r="G8" s="15"/>
      <c r="H8" s="16"/>
      <c r="I8" s="19"/>
      <c r="J8" s="19"/>
      <c r="K8" s="16"/>
    </row>
    <row r="9" spans="1:11" ht="18.75" customHeight="1">
      <c r="A9" s="17"/>
      <c r="B9" s="11"/>
      <c r="C9" s="11"/>
      <c r="D9" s="11"/>
      <c r="E9" s="11"/>
      <c r="F9" s="11"/>
      <c r="G9" s="11"/>
      <c r="H9" s="13"/>
      <c r="I9" s="13"/>
      <c r="J9" s="13"/>
      <c r="K9" s="16"/>
    </row>
    <row r="10" spans="1:11" ht="18.75" customHeight="1">
      <c r="A10" s="154" t="s">
        <v>163</v>
      </c>
      <c r="B10" s="155"/>
      <c r="C10" s="155"/>
      <c r="D10" s="155"/>
      <c r="E10" s="155"/>
      <c r="F10" s="155"/>
      <c r="G10" s="116"/>
      <c r="H10" s="13"/>
      <c r="I10" s="13"/>
      <c r="J10" s="13"/>
      <c r="K10" s="16"/>
    </row>
    <row r="11" spans="1:11" ht="14.25" customHeight="1">
      <c r="A11" t="s">
        <v>171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1"/>
  <sheetViews>
    <sheetView showZeros="0" tabSelected="1" workbookViewId="0">
      <selection activeCell="C14" sqref="C14"/>
    </sheetView>
  </sheetViews>
  <sheetFormatPr defaultColWidth="9.1796875" defaultRowHeight="14.25" customHeight="1"/>
  <cols>
    <col min="1" max="1" width="35.26953125" customWidth="1"/>
    <col min="2" max="4" width="28" customWidth="1"/>
    <col min="5" max="7" width="23.81640625" customWidth="1"/>
  </cols>
  <sheetData>
    <row r="1" spans="1:7" ht="13.5" customHeight="1">
      <c r="D1" s="1"/>
      <c r="G1" s="2" t="s">
        <v>292</v>
      </c>
    </row>
    <row r="2" spans="1:7" ht="41.25" customHeight="1">
      <c r="A2" s="145" t="str">
        <f>"2025"&amp;"年部门项目中期规划预算表"</f>
        <v>2025年部门项目中期规划预算表</v>
      </c>
      <c r="B2" s="145"/>
      <c r="C2" s="145"/>
      <c r="D2" s="145"/>
      <c r="E2" s="145"/>
      <c r="F2" s="145"/>
      <c r="G2" s="145"/>
    </row>
    <row r="3" spans="1:7" ht="13.5" customHeight="1">
      <c r="A3" s="146" t="str">
        <f>"单位名称："&amp;"宜良县竹山镇卫生院"</f>
        <v>单位名称：宜良县竹山镇卫生院</v>
      </c>
      <c r="B3" s="147"/>
      <c r="C3" s="147"/>
      <c r="D3" s="147"/>
      <c r="E3" s="4"/>
      <c r="F3" s="4"/>
      <c r="G3" s="5" t="s">
        <v>1</v>
      </c>
    </row>
    <row r="4" spans="1:7" ht="21.75" customHeight="1">
      <c r="A4" s="158" t="s">
        <v>220</v>
      </c>
      <c r="B4" s="158" t="s">
        <v>219</v>
      </c>
      <c r="C4" s="158" t="s">
        <v>176</v>
      </c>
      <c r="D4" s="166" t="s">
        <v>293</v>
      </c>
      <c r="E4" s="152" t="s">
        <v>58</v>
      </c>
      <c r="F4" s="126"/>
      <c r="G4" s="127"/>
    </row>
    <row r="5" spans="1:7" ht="21.75" customHeight="1">
      <c r="A5" s="159"/>
      <c r="B5" s="159"/>
      <c r="C5" s="159"/>
      <c r="D5" s="167"/>
      <c r="E5" s="217" t="str">
        <f>"2025"&amp;"年"</f>
        <v>2025年</v>
      </c>
      <c r="F5" s="166" t="str">
        <f>("2025"+1)&amp;"年"</f>
        <v>2026年</v>
      </c>
      <c r="G5" s="166" t="str">
        <f>("2025"+2)&amp;"年"</f>
        <v>2027年</v>
      </c>
    </row>
    <row r="6" spans="1:7" ht="40.5" customHeight="1">
      <c r="A6" s="165"/>
      <c r="B6" s="165"/>
      <c r="C6" s="165"/>
      <c r="D6" s="168"/>
      <c r="E6" s="131"/>
      <c r="F6" s="168" t="s">
        <v>57</v>
      </c>
      <c r="G6" s="168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/>
      <c r="B8" s="12"/>
      <c r="C8" s="12"/>
      <c r="D8" s="11"/>
      <c r="E8" s="13"/>
      <c r="F8" s="13"/>
      <c r="G8" s="13"/>
    </row>
    <row r="9" spans="1:7" ht="18.75" customHeight="1">
      <c r="A9" s="11"/>
      <c r="B9" s="11"/>
      <c r="C9" s="11"/>
      <c r="D9" s="11"/>
      <c r="E9" s="13"/>
      <c r="F9" s="13"/>
      <c r="G9" s="13"/>
    </row>
    <row r="10" spans="1:7" ht="18.75" customHeight="1">
      <c r="A10" s="214" t="s">
        <v>55</v>
      </c>
      <c r="B10" s="215" t="s">
        <v>294</v>
      </c>
      <c r="C10" s="215"/>
      <c r="D10" s="216"/>
      <c r="E10" s="13"/>
      <c r="F10" s="13"/>
      <c r="G10" s="13"/>
    </row>
    <row r="11" spans="1:7" ht="14.25" customHeight="1">
      <c r="A11" t="s">
        <v>171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玉茹 张</cp:lastModifiedBy>
  <dcterms:created xsi:type="dcterms:W3CDTF">2025-03-07T06:26:00Z</dcterms:created>
  <dcterms:modified xsi:type="dcterms:W3CDTF">2025-03-11T04:50:38Z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