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940" firstSheet="8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<sst xmlns="http://schemas.openxmlformats.org/spreadsheetml/2006/main" count="1423" uniqueCount="446">
  <si>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</si>
  <si>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</si>
  <si>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</si>
  <si>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</si>
  <si>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</si>
  <si>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</si>
  <si>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</si>
  <si>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</si>
  <si>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</si>
  <si>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</si>
  <si>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</si>
  <si>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</si>
  <si>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</si>
  <si>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</si>
  <si>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</si>
  <si>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</si>
  <si>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</si>
  <si>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</si>
  <si>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</si>
  <si>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</si>
  <si>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</si>
  <si>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</si>
  <si>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</si>
  <si>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</si>
  <si>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</si>
  <si>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</si>
  <si>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</si>
  <si>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</si>
  <si>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</si>
  <si>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</si>
  <si>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</si>
  <si>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</si>
  <si>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</si>
  <si>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</si>
  <si>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</si>
  <si>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</si>
  <si>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</si>
  <si>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</si>
  <si>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</si>
  <si>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</si>
  <si>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</si>
  <si>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</si>
  <si>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</si>
  <si>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</si>
  <si>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</si>
  <si>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</si>
  <si>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</si>
  <si>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</si>
  <si>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</si>
  <si>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</si>
  <si>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</si>
  <si>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</si>
  <si>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</si>
  <si>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</si>
  <si>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</si>
  <si>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</si>
  <si>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</si>
  <si>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</si>
  <si>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</si>
  <si>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</si>
  <si>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</si>
  <si>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</si>
  <si>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</si>
  <si>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</si>
  <si>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</si>
  <si>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</si>
  <si>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</si>
  <si>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</si>
  <si>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</si>
  <si>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宜良县人力资源和社会保障局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</si>
  <si>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</si>
  <si>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</si>
  <si>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</si>
  <si>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</si>
  <si>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</si>
  <si>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</si>
  <si>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</si>
  <si>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</si>
  <si>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</si>
  <si>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</si>
  <si>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</si>
  <si>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</si>
  <si>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</si>
  <si>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</si>
  <si>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</si>
  <si>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</si>
  <si>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</si>
  <si>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</si>
  <si>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</si>
  <si>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</si>
  <si>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</si>
  <si>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</si>
  <si>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</si>
  <si>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</si>
  <si>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</si>
  <si>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</si>
  <si>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</si>
  <si>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</si>
  <si>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</si>
  <si>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</si>
  <si>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</si>
  <si>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</si>
  <si>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</si>
  <si>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</si>
  <si>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</si>
  <si>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</si>
  <si>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</si>
  <si>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</si>
  <si>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</si>
  <si>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</si>
  <si>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</si>
  <si>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</si>
  <si>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</si>
  <si>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</si>
  <si>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</si>
  <si>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</si>
  <si>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</si>
  <si>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</si>
  <si>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302</t>
  </si>
  <si>
    <t>商品和服务支出</t>
  </si>
  <si>
    <t>30201</t>
  </si>
  <si>
    <t>办公费</t>
  </si>
  <si>
    <t>30205</t>
  </si>
  <si>
    <t>水费</t>
  </si>
  <si>
    <t>30206</t>
  </si>
  <si>
    <t>电费</t>
  </si>
  <si>
    <t>30211</t>
  </si>
  <si>
    <t>差旅费</t>
  </si>
  <si>
    <t>会议费</t>
  </si>
  <si>
    <t>培训费</t>
  </si>
  <si>
    <t>30217</t>
  </si>
  <si>
    <t>公务接待费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</si>
  <si>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</si>
  <si>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</si>
  <si>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</si>
  <si>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</si>
  <si>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</si>
  <si>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</si>
  <si>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</si>
  <si>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</si>
  <si>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303</t>
  </si>
  <si>
    <t>对个人和家庭的补助</t>
  </si>
  <si>
    <t>离休费</t>
  </si>
  <si>
    <t>30305</t>
  </si>
  <si>
    <t>生活补助</t>
  </si>
  <si>
    <t>奖励金</t>
  </si>
  <si>
    <t>其他对个人和家庭的补助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</si>
  <si>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</si>
  <si>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</si>
  <si>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</si>
  <si>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</si>
  <si>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</si>
  <si>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</si>
  <si>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</si>
  <si>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</si>
  <si>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</si>
  <si>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</si>
  <si>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</si>
  <si>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</si>
  <si>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</si>
  <si>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</si>
  <si>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</si>
  <si>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</si>
  <si>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</si>
  <si>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</si>
  <si>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</si>
  <si>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</si>
  <si>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</si>
  <si>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</si>
  <si>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</si>
  <si>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</si>
  <si>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</si>
  <si>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</si>
  <si>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</si>
  <si>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</si>
  <si>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</si>
  <si>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</si>
  <si>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</si>
  <si>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</si>
  <si>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</si>
  <si>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</si>
  <si>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</si>
  <si>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</si>
  <si>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</si>
  <si>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</si>
  <si>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208</t>
  </si>
  <si>
    <t>社会保障和就业支出</t>
  </si>
  <si>
    <t>20801</t>
  </si>
  <si>
    <t>人力资源和社会保障管理事务</t>
  </si>
  <si>
    <t>2080101</t>
  </si>
  <si>
    <t>行政运行</t>
  </si>
  <si>
    <t>社会保险经办机构</t>
  </si>
  <si>
    <t>2080150</t>
  </si>
  <si>
    <t>事业运行</t>
  </si>
  <si>
    <t>2080199</t>
  </si>
  <si>
    <t>其他人力资源和社会保障管理事务支出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</si>
  <si>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</si>
  <si>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</si>
  <si>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</si>
  <si>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</si>
  <si>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</si>
  <si>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</si>
  <si>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</si>
  <si>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</si>
  <si>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其他事业行政单位养老支出</t>
  </si>
  <si>
    <t>就业补助</t>
  </si>
  <si>
    <t>其他就业补助支出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</si>
  <si>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</si>
  <si>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</si>
  <si>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</si>
  <si>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</si>
  <si>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</si>
  <si>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</si>
  <si>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</si>
  <si>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</si>
  <si>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</si>
  <si>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</si>
  <si>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</si>
  <si>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</si>
  <si>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</si>
  <si>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</si>
  <si>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</si>
  <si>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</si>
  <si>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</si>
  <si>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合  计</t>
  </si>
  <si>
    <t>预算03表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</si>
  <si>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</si>
  <si>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</si>
  <si>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</si>
  <si>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</si>
  <si>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</si>
  <si>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</si>
  <si>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</si>
  <si>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</si>
  <si>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</si>
  <si>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</si>
  <si>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</si>
  <si>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</si>
  <si>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</si>
  <si>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</si>
  <si>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</si>
  <si>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</si>
  <si>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</si>
  <si>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</si>
  <si>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</si>
  <si>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</si>
  <si>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</si>
  <si>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</si>
  <si>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</si>
  <si>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</si>
  <si>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宜良县人力资源和社会保障局机关</t>
  </si>
  <si>
    <t>530125210000000000646</t>
  </si>
  <si>
    <t>行政人员支出工资（基本工资）</t>
  </si>
  <si>
    <t>1111 行政人员支出工资</t>
  </si>
  <si>
    <t>行政人员支出工资</t>
  </si>
  <si>
    <t>行政人员支出工资（行政津贴补贴）</t>
  </si>
  <si>
    <t>行政人员支出工资（2017年政策性改革补贴）</t>
  </si>
  <si>
    <t>行政人员支出工资（年终一次性奖）</t>
  </si>
  <si>
    <t>530125210000000000647</t>
  </si>
  <si>
    <t>事业人员支出工资（一个月工资额度）</t>
  </si>
  <si>
    <t>1112 事业人员支出工资</t>
  </si>
  <si>
    <t>事业人员支出工资</t>
  </si>
  <si>
    <t>事业人员支出工资（事业津贴补贴）</t>
  </si>
  <si>
    <t>事业人员支出工资（2017年政策改革性补贴）</t>
  </si>
  <si>
    <t>事业人员支出工资（基础性绩效工资）</t>
  </si>
  <si>
    <t>事业人员支出工资（奖励性绩效）</t>
  </si>
  <si>
    <t>事业人员支出工资（事业改革性补贴）</t>
  </si>
  <si>
    <t>事业人员支出工资（基本工资）</t>
  </si>
  <si>
    <t>530125210000000000648</t>
  </si>
  <si>
    <t>社会保障缴费（机关单位基本养老保险费）</t>
  </si>
  <si>
    <t>112 社会保障缴费</t>
  </si>
  <si>
    <t>社会保障缴费</t>
  </si>
  <si>
    <t>社会保障缴费（事业单位基本养老保险费）</t>
  </si>
  <si>
    <t>社会保障缴费（行政职业年金）</t>
  </si>
  <si>
    <t>社会保障缴费（行政基本医疗保险费）</t>
  </si>
  <si>
    <t>社会保障缴费（事业基本医疗保险费）</t>
  </si>
  <si>
    <t>社会保障缴费（行政重特病统筹）</t>
  </si>
  <si>
    <t>社会保障缴费（事业重特病统筹）</t>
  </si>
  <si>
    <t>社会保障缴费（行政退休重特病统筹）</t>
  </si>
  <si>
    <t>社会保障缴费（行政公务员医疗补助）</t>
  </si>
  <si>
    <t>社会保障缴费（事业公务员医疗补助）</t>
  </si>
  <si>
    <t>社会保障缴费（退休公务员医疗补助）</t>
  </si>
  <si>
    <t>社会保障缴费（行政工伤保险费）</t>
  </si>
  <si>
    <t>社会保障缴费（事业工伤保险费）</t>
  </si>
  <si>
    <t>社会保障缴费（行政失业保险）</t>
  </si>
  <si>
    <t>社会保障缴费（事业失业保险）</t>
  </si>
  <si>
    <t>530125210000000000649</t>
  </si>
  <si>
    <t>住房公积金（行政住房公积金）</t>
  </si>
  <si>
    <t>113 住房公积金</t>
  </si>
  <si>
    <t>住房公积金（事业住房公积金）</t>
  </si>
  <si>
    <t>530125210000000000651</t>
  </si>
  <si>
    <t>公车购置及运维费</t>
  </si>
  <si>
    <t>211 公车购置及运维费</t>
  </si>
  <si>
    <t>530125210000000000652</t>
  </si>
  <si>
    <t>公务接待费（行政人员）</t>
  </si>
  <si>
    <t>213 公务接待费</t>
  </si>
  <si>
    <t>公务接待费（事业人员）</t>
  </si>
  <si>
    <t>530125210000000000653</t>
  </si>
  <si>
    <t>行政公务交通补贴</t>
  </si>
  <si>
    <t>2141 行政人员公务交通补贴</t>
  </si>
  <si>
    <t>530125210000000000655</t>
  </si>
  <si>
    <t>工会经费（行政运行）</t>
  </si>
  <si>
    <t>215 工会经费</t>
  </si>
  <si>
    <t>工会经费（事业运行）</t>
  </si>
  <si>
    <t>530125210000000000656</t>
  </si>
  <si>
    <t>一般公用经费（行政人员办公费）</t>
  </si>
  <si>
    <t>216 其他公用支出</t>
  </si>
  <si>
    <t>一般公用经费</t>
  </si>
  <si>
    <t>一般公用经费（行政人员水费）</t>
  </si>
  <si>
    <t>一般公用经费（行政人员电费）</t>
  </si>
  <si>
    <t>一般公用经费（行政人员差旅费）</t>
  </si>
  <si>
    <t>一般公用经费（事业人员办公费）</t>
  </si>
  <si>
    <t>一般公用经费（事业人员水费）</t>
  </si>
  <si>
    <t>一般公用经费（事业人员电费）</t>
  </si>
  <si>
    <t>一般公用经费（事业人员差旅费）</t>
  </si>
  <si>
    <t>一般公用经费（事业人员福利费）</t>
  </si>
  <si>
    <t>一般公用经费（行政人员福利费）</t>
  </si>
  <si>
    <t>530125231100001345015</t>
  </si>
  <si>
    <t>村社区人员生活补助</t>
  </si>
  <si>
    <t>114 对个人和家庭的补助</t>
  </si>
  <si>
    <t>530125231100001345019</t>
  </si>
  <si>
    <t>离退休人员支出</t>
  </si>
  <si>
    <t>530125231100001502319</t>
  </si>
  <si>
    <t>行政人员绩效奖励</t>
  </si>
  <si>
    <t>宜良县公共就业和人才服务中心</t>
  </si>
  <si>
    <t>530125210000000000796</t>
  </si>
  <si>
    <t>2080109</t>
  </si>
  <si>
    <t>530125210000000000797</t>
  </si>
  <si>
    <t>530125210000000000798</t>
  </si>
  <si>
    <t>530125210000000000801</t>
  </si>
  <si>
    <t>530125210000000000802</t>
  </si>
  <si>
    <t>530125210000000000803</t>
  </si>
  <si>
    <t>530125210000000000804</t>
  </si>
  <si>
    <t>530125231100001309083</t>
  </si>
  <si>
    <t>530125231100001489773</t>
  </si>
  <si>
    <t>其他财政补助人员生活补助</t>
  </si>
  <si>
    <t>2080799</t>
  </si>
  <si>
    <t>30399</t>
  </si>
  <si>
    <t>530125231100001489789</t>
  </si>
  <si>
    <t>宜良县社会保险中心</t>
  </si>
  <si>
    <t>530125210000000001137</t>
  </si>
  <si>
    <t>530125210000000001138</t>
  </si>
  <si>
    <t>530125210000000001139</t>
  </si>
  <si>
    <t>530125210000000001142</t>
  </si>
  <si>
    <t>530125210000000001143</t>
  </si>
  <si>
    <t>530125210000000001144</t>
  </si>
  <si>
    <t>530125210000000001145</t>
  </si>
  <si>
    <t>530125231100001335965</t>
  </si>
  <si>
    <t>530125231100001609609</t>
  </si>
  <si>
    <t>530125241100002332030</t>
  </si>
  <si>
    <t>2080599</t>
  </si>
  <si>
    <t>其他行政事业单位养老支出</t>
  </si>
  <si>
    <t>30301</t>
  </si>
  <si>
    <t>530125251100003803544</t>
  </si>
  <si>
    <t>30309</t>
  </si>
  <si>
    <t>530125251100003850190</t>
  </si>
  <si>
    <t>宜良县城乡居民社会养老保险中心</t>
  </si>
  <si>
    <t>530125210000000001225</t>
  </si>
  <si>
    <t>530125210000000001227</t>
  </si>
  <si>
    <t>530125210000000001228</t>
  </si>
  <si>
    <t>530125210000000001232</t>
  </si>
  <si>
    <t>530125210000000001234</t>
  </si>
  <si>
    <t>530125210000000001235</t>
  </si>
  <si>
    <t>30215</t>
  </si>
  <si>
    <t>30216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</si>
  <si>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</si>
  <si>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</si>
  <si>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</si>
  <si>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</si>
  <si>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</si>
  <si>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</si>
  <si>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</si>
  <si>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2025年我单位无此预算项目，本表为空。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</si>
  <si>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</si>
  <si>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</si>
  <si>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</si>
  <si>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</si>
  <si>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</si>
  <si>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</si>
  <si>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</si>
  <si>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</si>
  <si>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</si>
  <si>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</si>
  <si>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</si>
  <si>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</si>
  <si>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</si>
  <si>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</si>
  <si>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</si>
  <si>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</si>
  <si>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</si>
  <si>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</si>
  <si>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</si>
  <si>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</si>
  <si>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</si>
  <si>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</si>
  <si>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</si>
  <si>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</si>
  <si>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</si>
  <si>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备注：当面向中小企业预留资金大于合计时，面向中小企业预留资金为三年预计数。2025年我单位无此预算项目，本表为空。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</si>
  <si>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</si>
  <si>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</si>
  <si>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</si>
  <si>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</si>
  <si>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</si>
  <si>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</si>
  <si>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</si>
  <si>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</si>
  <si>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</si>
  <si>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</si>
  <si>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</si>
  <si>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</si>
  <si>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</si>
  <si>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</si>
  <si>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</si>
  <si>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</si>
  <si>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</si>
  <si>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</si>
  <si>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</si>
  <si>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</si>
  <si>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</si>
  <si>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</si>
  <si>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</si>
  <si>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</si>
  <si>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</si>
  <si>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</si>
  <si>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</si>
  <si>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</si>
  <si>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</si>
  <si>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</si>
  <si>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</si>
  <si>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</si>
  <si>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</si>
  <si>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</si>
  <si>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</si>
  <si>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</si>
  <si>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</si>
  <si>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</si>
  <si>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</si>
  <si>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</si>
  <si>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</si>
  <si>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</si>
  <si>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</si>
  <si>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宜良县人力资源和社会保障</t>
  </si>
  <si>
    <t>宜良县人力资源和社会保障局2025年资金</t>
  </si>
  <si>
    <t>县级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</si>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</sst>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  <numFmt numFmtId="181" formatCode="0.00_ 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9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8" applyNumberFormat="0" applyAlignment="0" applyProtection="0">
      <alignment vertical="center"/>
    </xf>
    <xf numFmtId="0" fontId="24" fillId="5" borderId="19" applyNumberFormat="0" applyAlignment="0" applyProtection="0">
      <alignment vertical="center"/>
    </xf>
    <xf numFmtId="0" fontId="25" fillId="5" borderId="18" applyNumberFormat="0" applyAlignment="0" applyProtection="0">
      <alignment vertical="center"/>
    </xf>
    <xf numFmtId="0" fontId="26" fillId="6" borderId="20" applyNumberFormat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0" fontId="34" fillId="0" borderId="7">
      <alignment horizontal="right" vertical="center"/>
    </xf>
    <xf numFmtId="178" fontId="34" fillId="0" borderId="7">
      <alignment horizontal="right" vertical="center"/>
    </xf>
    <xf numFmtId="49" fontId="34" fillId="0" borderId="7">
      <alignment horizontal="left" vertical="center" wrapText="1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80" fontId="34" fillId="0" borderId="7">
      <alignment horizontal="right" vertical="center"/>
    </xf>
  </cellStyleXfs>
  <cellXfs count="219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5" fillId="0" borderId="0" xfId="0" applyFont="1" applyBorder="1"/>
    <xf numFmtId="0" fontId="5" fillId="0" borderId="0" xfId="0" applyFont="1" applyFill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 applyProtection="1">
      <alignment vertical="top"/>
      <protection locked="0"/>
    </xf>
    <xf numFmtId="49" fontId="2" fillId="0" borderId="0" xfId="0" applyNumberFormat="1" applyFont="1" applyBorder="1" applyProtection="1"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5" fillId="0" borderId="14" xfId="0" applyFont="1" applyFill="1" applyBorder="1" applyAlignment="1">
      <alignment horizontal="left" vertical="center"/>
    </xf>
    <xf numFmtId="0" fontId="2" fillId="0" borderId="0" xfId="0" applyFont="1" applyBorder="1" applyProtection="1">
      <protection locked="0"/>
    </xf>
    <xf numFmtId="0" fontId="2" fillId="0" borderId="0" xfId="0" applyFont="1" applyBorder="1"/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4" fontId="5" fillId="0" borderId="14" xfId="0" applyNumberFormat="1" applyFont="1" applyFill="1" applyBorder="1" applyAlignment="1">
      <alignment horizontal="right" vertical="center"/>
    </xf>
    <xf numFmtId="49" fontId="5" fillId="0" borderId="7" xfId="53" applyNumberFormat="1" applyFont="1" applyBorder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  <protection locked="0"/>
    </xf>
    <xf numFmtId="178" fontId="5" fillId="0" borderId="7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  <protection locked="0"/>
    </xf>
    <xf numFmtId="49" fontId="4" fillId="0" borderId="7" xfId="0" applyNumberFormat="1" applyFont="1" applyBorder="1" applyAlignment="1">
      <alignment horizontal="center" vertical="center"/>
    </xf>
    <xf numFmtId="181" fontId="2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 applyAlignment="1" applyProtection="1">
      <alignment horizontal="center" vertical="center" wrapText="1"/>
      <protection locked="0"/>
    </xf>
    <xf numFmtId="178" fontId="14" fillId="0" borderId="7" xfId="0" applyNumberFormat="1" applyFont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181" fontId="2" fillId="2" borderId="7" xfId="0" applyNumberFormat="1" applyFont="1" applyFill="1" applyBorder="1" applyAlignment="1">
      <alignment horizontal="center" vertical="center" wrapText="1"/>
    </xf>
    <xf numFmtId="181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178" fontId="5" fillId="0" borderId="7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3" activePane="bottomLeft" state="frozen"/>
      <selection/>
      <selection pane="bottomLeft" activeCell="D37" sqref="D37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5"/>
      <c r="B2" s="45"/>
      <c r="C2" s="45"/>
      <c r="D2" s="63" t="s">
        <v>0</v>
      </c>
    </row>
    <row r="3" ht="41.25" customHeight="1" spans="1:1">
      <c r="A3" s="40" t="str">
        <f>"2025"&amp;"年部门财务收支预算总表"</f>
        <v>2025年部门财务收支预算总表</v>
      </c>
    </row>
    <row r="4" ht="17.25" customHeight="1" spans="1:4">
      <c r="A4" s="43" t="str">
        <f>"单位名称："&amp;"宜良县人力资源和社会保障局"</f>
        <v>单位名称：宜良县人力资源和社会保障局</v>
      </c>
      <c r="B4" s="181"/>
      <c r="D4" s="138" t="s">
        <v>1</v>
      </c>
    </row>
    <row r="5" ht="23.25" customHeight="1" spans="1:4">
      <c r="A5" s="182" t="s">
        <v>2</v>
      </c>
      <c r="B5" s="183"/>
      <c r="C5" s="182" t="s">
        <v>3</v>
      </c>
      <c r="D5" s="183"/>
    </row>
    <row r="6" ht="24" customHeight="1" spans="1:4">
      <c r="A6" s="182" t="s">
        <v>4</v>
      </c>
      <c r="B6" s="182" t="s">
        <v>5</v>
      </c>
      <c r="C6" s="182" t="s">
        <v>6</v>
      </c>
      <c r="D6" s="182" t="s">
        <v>5</v>
      </c>
    </row>
    <row r="7" ht="17.25" customHeight="1" spans="1:4">
      <c r="A7" s="184" t="s">
        <v>7</v>
      </c>
      <c r="B7" s="79">
        <v>57502551.13</v>
      </c>
      <c r="C7" s="184" t="s">
        <v>8</v>
      </c>
      <c r="D7" s="79"/>
    </row>
    <row r="8" ht="17.25" customHeight="1" spans="1:4">
      <c r="A8" s="184" t="s">
        <v>9</v>
      </c>
      <c r="B8" s="79"/>
      <c r="C8" s="184" t="s">
        <v>10</v>
      </c>
      <c r="D8" s="79"/>
    </row>
    <row r="9" ht="17.25" customHeight="1" spans="1:4">
      <c r="A9" s="184" t="s">
        <v>11</v>
      </c>
      <c r="B9" s="79"/>
      <c r="C9" s="218" t="s">
        <v>12</v>
      </c>
      <c r="D9" s="79"/>
    </row>
    <row r="10" ht="17.25" customHeight="1" spans="1:4">
      <c r="A10" s="184" t="s">
        <v>13</v>
      </c>
      <c r="B10" s="79"/>
      <c r="C10" s="218" t="s">
        <v>14</v>
      </c>
      <c r="D10" s="79"/>
    </row>
    <row r="11" ht="17.25" customHeight="1" spans="1:4">
      <c r="A11" s="184" t="s">
        <v>15</v>
      </c>
      <c r="B11" s="79"/>
      <c r="C11" s="218" t="s">
        <v>16</v>
      </c>
      <c r="D11" s="79"/>
    </row>
    <row r="12" ht="17.25" customHeight="1" spans="1:4">
      <c r="A12" s="184" t="s">
        <v>17</v>
      </c>
      <c r="B12" s="79"/>
      <c r="C12" s="218" t="s">
        <v>18</v>
      </c>
      <c r="D12" s="79"/>
    </row>
    <row r="13" ht="17.25" customHeight="1" spans="1:4">
      <c r="A13" s="184" t="s">
        <v>19</v>
      </c>
      <c r="B13" s="79"/>
      <c r="C13" s="31" t="s">
        <v>20</v>
      </c>
      <c r="D13" s="79"/>
    </row>
    <row r="14" ht="17.25" customHeight="1" spans="1:4">
      <c r="A14" s="184" t="s">
        <v>21</v>
      </c>
      <c r="B14" s="79"/>
      <c r="C14" s="31" t="s">
        <v>22</v>
      </c>
      <c r="D14" s="79">
        <v>55388121.02</v>
      </c>
    </row>
    <row r="15" ht="17.25" customHeight="1" spans="1:4">
      <c r="A15" s="184" t="s">
        <v>23</v>
      </c>
      <c r="B15" s="79"/>
      <c r="C15" s="31" t="s">
        <v>24</v>
      </c>
      <c r="D15" s="79">
        <v>1189692.11</v>
      </c>
    </row>
    <row r="16" ht="17.25" customHeight="1" spans="1:4">
      <c r="A16" s="184" t="s">
        <v>25</v>
      </c>
      <c r="B16" s="79"/>
      <c r="C16" s="31" t="s">
        <v>26</v>
      </c>
      <c r="D16" s="79"/>
    </row>
    <row r="17" ht="17.25" customHeight="1" spans="1:4">
      <c r="A17" s="185"/>
      <c r="B17" s="79"/>
      <c r="C17" s="31" t="s">
        <v>27</v>
      </c>
      <c r="D17" s="79"/>
    </row>
    <row r="18" ht="17.25" customHeight="1" spans="1:4">
      <c r="A18" s="186"/>
      <c r="B18" s="79"/>
      <c r="C18" s="31" t="s">
        <v>28</v>
      </c>
      <c r="D18" s="79"/>
    </row>
    <row r="19" ht="17.25" customHeight="1" spans="1:4">
      <c r="A19" s="186"/>
      <c r="B19" s="79"/>
      <c r="C19" s="31" t="s">
        <v>29</v>
      </c>
      <c r="D19" s="79"/>
    </row>
    <row r="20" ht="17.25" customHeight="1" spans="1:4">
      <c r="A20" s="186"/>
      <c r="B20" s="79"/>
      <c r="C20" s="31" t="s">
        <v>30</v>
      </c>
      <c r="D20" s="79"/>
    </row>
    <row r="21" ht="17.25" customHeight="1" spans="1:4">
      <c r="A21" s="186"/>
      <c r="B21" s="79"/>
      <c r="C21" s="31" t="s">
        <v>31</v>
      </c>
      <c r="D21" s="79"/>
    </row>
    <row r="22" ht="17.25" customHeight="1" spans="1:4">
      <c r="A22" s="186"/>
      <c r="B22" s="79"/>
      <c r="C22" s="31" t="s">
        <v>32</v>
      </c>
      <c r="D22" s="79"/>
    </row>
    <row r="23" ht="17.25" customHeight="1" spans="1:4">
      <c r="A23" s="186"/>
      <c r="B23" s="79"/>
      <c r="C23" s="31" t="s">
        <v>33</v>
      </c>
      <c r="D23" s="79"/>
    </row>
    <row r="24" ht="17.25" customHeight="1" spans="1:4">
      <c r="A24" s="186"/>
      <c r="B24" s="79"/>
      <c r="C24" s="31" t="s">
        <v>34</v>
      </c>
      <c r="D24" s="79"/>
    </row>
    <row r="25" ht="17.25" customHeight="1" spans="1:4">
      <c r="A25" s="186"/>
      <c r="B25" s="79"/>
      <c r="C25" s="31" t="s">
        <v>35</v>
      </c>
      <c r="D25" s="79">
        <v>924738</v>
      </c>
    </row>
    <row r="26" ht="17.25" customHeight="1" spans="1:4">
      <c r="A26" s="186"/>
      <c r="B26" s="79"/>
      <c r="C26" s="31" t="s">
        <v>36</v>
      </c>
      <c r="D26" s="79"/>
    </row>
    <row r="27" ht="17.25" customHeight="1" spans="1:4">
      <c r="A27" s="186"/>
      <c r="B27" s="79"/>
      <c r="C27" s="185" t="s">
        <v>37</v>
      </c>
      <c r="D27" s="79"/>
    </row>
    <row r="28" ht="17.25" customHeight="1" spans="1:4">
      <c r="A28" s="186"/>
      <c r="B28" s="79"/>
      <c r="C28" s="31" t="s">
        <v>38</v>
      </c>
      <c r="D28" s="79"/>
    </row>
    <row r="29" ht="16.5" customHeight="1" spans="1:4">
      <c r="A29" s="186"/>
      <c r="B29" s="79"/>
      <c r="C29" s="31" t="s">
        <v>39</v>
      </c>
      <c r="D29" s="79"/>
    </row>
    <row r="30" ht="16.5" customHeight="1" spans="1:4">
      <c r="A30" s="186"/>
      <c r="B30" s="79"/>
      <c r="C30" s="185" t="s">
        <v>40</v>
      </c>
      <c r="D30" s="79"/>
    </row>
    <row r="31" ht="17.25" customHeight="1" spans="1:4">
      <c r="A31" s="186"/>
      <c r="B31" s="79"/>
      <c r="C31" s="185" t="s">
        <v>41</v>
      </c>
      <c r="D31" s="79"/>
    </row>
    <row r="32" ht="17.25" customHeight="1" spans="1:4">
      <c r="A32" s="186"/>
      <c r="B32" s="79"/>
      <c r="C32" s="31" t="s">
        <v>42</v>
      </c>
      <c r="D32" s="79"/>
    </row>
    <row r="33" ht="16.5" customHeight="1" spans="1:4">
      <c r="A33" s="186" t="s">
        <v>43</v>
      </c>
      <c r="B33" s="79">
        <v>57502551.13</v>
      </c>
      <c r="C33" s="186" t="s">
        <v>44</v>
      </c>
      <c r="D33" s="79"/>
    </row>
    <row r="34" ht="16.5" customHeight="1" spans="1:4">
      <c r="A34" s="185" t="s">
        <v>45</v>
      </c>
      <c r="B34" s="79"/>
      <c r="C34" s="185" t="s">
        <v>46</v>
      </c>
      <c r="D34" s="79"/>
    </row>
    <row r="35" ht="16.5" customHeight="1" spans="1:4">
      <c r="A35" s="31" t="s">
        <v>47</v>
      </c>
      <c r="B35" s="79"/>
      <c r="C35" s="31" t="s">
        <v>47</v>
      </c>
      <c r="D35" s="79"/>
    </row>
    <row r="36" ht="16.5" customHeight="1" spans="1:4">
      <c r="A36" s="31" t="s">
        <v>48</v>
      </c>
      <c r="B36" s="79"/>
      <c r="C36" s="31" t="s">
        <v>49</v>
      </c>
      <c r="D36" s="79"/>
    </row>
    <row r="37" ht="16.5" customHeight="1" spans="1:4">
      <c r="A37" s="187" t="s">
        <v>50</v>
      </c>
      <c r="B37" s="79">
        <v>57502551.13</v>
      </c>
      <c r="C37" s="187" t="s">
        <v>51</v>
      </c>
      <c r="D37" s="79">
        <v>57502551.13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GridLines="0" showZeros="0" workbookViewId="0">
      <pane ySplit="1" topLeftCell="A2" activePane="bottomLeft" state="frozen"/>
      <selection/>
      <selection pane="bottomLeft" activeCell="E13" sqref="E13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3" t="s">
        <v>52</v>
      </c>
    </row>
    <row r="3" ht="41.25" customHeight="1" spans="1:1">
      <c r="A3" s="40" t="str">
        <f>"2025"&amp;"年部门收入预算表"</f>
        <v>2025年部门收入预算表</v>
      </c>
    </row>
    <row r="4" ht="17.25" customHeight="1" spans="1:19">
      <c r="A4" s="43" t="str">
        <f>"单位名称："&amp;"宜良县人力资源和社会保障局"</f>
        <v>单位名称：宜良县人力资源和社会保障局</v>
      </c>
      <c r="S4" s="45" t="s">
        <v>1</v>
      </c>
    </row>
    <row r="5" ht="21.75" customHeight="1" spans="1:19">
      <c r="A5" s="204" t="s">
        <v>53</v>
      </c>
      <c r="B5" s="205" t="s">
        <v>54</v>
      </c>
      <c r="C5" s="205" t="s">
        <v>55</v>
      </c>
      <c r="D5" s="206" t="s">
        <v>56</v>
      </c>
      <c r="E5" s="206"/>
      <c r="F5" s="206"/>
      <c r="G5" s="206"/>
      <c r="H5" s="206"/>
      <c r="I5" s="130"/>
      <c r="J5" s="206"/>
      <c r="K5" s="206"/>
      <c r="L5" s="206"/>
      <c r="M5" s="206"/>
      <c r="N5" s="213"/>
      <c r="O5" s="206" t="s">
        <v>45</v>
      </c>
      <c r="P5" s="206"/>
      <c r="Q5" s="206"/>
      <c r="R5" s="206"/>
      <c r="S5" s="213"/>
    </row>
    <row r="6" ht="27" customHeight="1" spans="1:19">
      <c r="A6" s="207"/>
      <c r="B6" s="208"/>
      <c r="C6" s="208"/>
      <c r="D6" s="208" t="s">
        <v>57</v>
      </c>
      <c r="E6" s="208" t="s">
        <v>58</v>
      </c>
      <c r="F6" s="208" t="s">
        <v>59</v>
      </c>
      <c r="G6" s="208" t="s">
        <v>60</v>
      </c>
      <c r="H6" s="208" t="s">
        <v>61</v>
      </c>
      <c r="I6" s="214" t="s">
        <v>62</v>
      </c>
      <c r="J6" s="215"/>
      <c r="K6" s="215"/>
      <c r="L6" s="215"/>
      <c r="M6" s="215"/>
      <c r="N6" s="216"/>
      <c r="O6" s="208" t="s">
        <v>57</v>
      </c>
      <c r="P6" s="208" t="s">
        <v>58</v>
      </c>
      <c r="Q6" s="208" t="s">
        <v>59</v>
      </c>
      <c r="R6" s="208" t="s">
        <v>60</v>
      </c>
      <c r="S6" s="208" t="s">
        <v>63</v>
      </c>
    </row>
    <row r="7" ht="30" customHeight="1" spans="1:19">
      <c r="A7" s="209"/>
      <c r="B7" s="105"/>
      <c r="C7" s="114"/>
      <c r="D7" s="114"/>
      <c r="E7" s="114"/>
      <c r="F7" s="114"/>
      <c r="G7" s="114"/>
      <c r="H7" s="114"/>
      <c r="I7" s="70" t="s">
        <v>57</v>
      </c>
      <c r="J7" s="216" t="s">
        <v>64</v>
      </c>
      <c r="K7" s="216" t="s">
        <v>65</v>
      </c>
      <c r="L7" s="216" t="s">
        <v>66</v>
      </c>
      <c r="M7" s="216" t="s">
        <v>67</v>
      </c>
      <c r="N7" s="216" t="s">
        <v>68</v>
      </c>
      <c r="O7" s="217"/>
      <c r="P7" s="217"/>
      <c r="Q7" s="217"/>
      <c r="R7" s="217"/>
      <c r="S7" s="114"/>
    </row>
    <row r="8" ht="15" customHeight="1" spans="1:19">
      <c r="A8" s="210">
        <v>1</v>
      </c>
      <c r="B8" s="210">
        <v>2</v>
      </c>
      <c r="C8" s="210">
        <v>3</v>
      </c>
      <c r="D8" s="210">
        <v>4</v>
      </c>
      <c r="E8" s="210">
        <v>5</v>
      </c>
      <c r="F8" s="210">
        <v>6</v>
      </c>
      <c r="G8" s="210">
        <v>7</v>
      </c>
      <c r="H8" s="210">
        <v>8</v>
      </c>
      <c r="I8" s="70">
        <v>9</v>
      </c>
      <c r="J8" s="210">
        <v>10</v>
      </c>
      <c r="K8" s="210">
        <v>11</v>
      </c>
      <c r="L8" s="210">
        <v>12</v>
      </c>
      <c r="M8" s="210">
        <v>13</v>
      </c>
      <c r="N8" s="210">
        <v>14</v>
      </c>
      <c r="O8" s="210">
        <v>15</v>
      </c>
      <c r="P8" s="210">
        <v>16</v>
      </c>
      <c r="Q8" s="210">
        <v>17</v>
      </c>
      <c r="R8" s="210">
        <v>18</v>
      </c>
      <c r="S8" s="210">
        <v>19</v>
      </c>
    </row>
    <row r="9" ht="18" customHeight="1" spans="1:19">
      <c r="A9" s="21">
        <v>117</v>
      </c>
      <c r="B9" s="21" t="s">
        <v>69</v>
      </c>
      <c r="C9" s="79">
        <v>57502551.13</v>
      </c>
      <c r="D9" s="79">
        <v>57502551.13</v>
      </c>
      <c r="E9" s="79">
        <v>57502551.13</v>
      </c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ht="18" customHeight="1" spans="1:19">
      <c r="A10" s="211"/>
      <c r="B10" s="211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  <row r="11" ht="18" customHeight="1" spans="1:19">
      <c r="A11" s="211"/>
      <c r="B11" s="211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</row>
    <row r="12" ht="18" customHeight="1" spans="1:19">
      <c r="A12" s="211"/>
      <c r="B12" s="211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</row>
    <row r="13" ht="18" customHeight="1" spans="1:19">
      <c r="A13" s="48" t="s">
        <v>55</v>
      </c>
      <c r="B13" s="212"/>
      <c r="C13" s="79">
        <v>57502551.13</v>
      </c>
      <c r="D13" s="79">
        <v>57502551.13</v>
      </c>
      <c r="E13" s="79">
        <v>57502551.13</v>
      </c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</row>
  </sheetData>
  <mergeCells count="20">
    <mergeCell ref="A2:S2"/>
    <mergeCell ref="A3:S3"/>
    <mergeCell ref="A4:B4"/>
    <mergeCell ref="D5:N5"/>
    <mergeCell ref="O5:S5"/>
    <mergeCell ref="I6:N6"/>
    <mergeCell ref="A13:B13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36"/>
  <sheetViews>
    <sheetView showGridLines="0" showZeros="0" workbookViewId="0">
      <pane ySplit="1" topLeftCell="A12" activePane="bottomLeft" state="frozen"/>
      <selection/>
      <selection pane="bottomLeft" activeCell="C36" sqref="C36:E36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5" t="s">
        <v>70</v>
      </c>
    </row>
    <row r="3" ht="41.25" customHeight="1" spans="1:1">
      <c r="A3" s="40" t="str">
        <f>"2025"&amp;"年部门支出预算表"</f>
        <v>2025年部门支出预算表</v>
      </c>
    </row>
    <row r="4" ht="17.25" customHeight="1" spans="1:15">
      <c r="A4" s="43" t="str">
        <f>"单位名称："&amp;"宜良县人力资源和社会保障局"</f>
        <v>单位名称：宜良县人力资源和社会保障局</v>
      </c>
      <c r="O4" s="45" t="s">
        <v>1</v>
      </c>
    </row>
    <row r="5" ht="27" customHeight="1" spans="1:15">
      <c r="A5" s="189" t="s">
        <v>71</v>
      </c>
      <c r="B5" s="189" t="s">
        <v>72</v>
      </c>
      <c r="C5" s="189" t="s">
        <v>55</v>
      </c>
      <c r="D5" s="190" t="s">
        <v>58</v>
      </c>
      <c r="E5" s="191"/>
      <c r="F5" s="192"/>
      <c r="G5" s="193" t="s">
        <v>59</v>
      </c>
      <c r="H5" s="193" t="s">
        <v>60</v>
      </c>
      <c r="I5" s="193" t="s">
        <v>73</v>
      </c>
      <c r="J5" s="190" t="s">
        <v>62</v>
      </c>
      <c r="K5" s="191"/>
      <c r="L5" s="191"/>
      <c r="M5" s="191"/>
      <c r="N5" s="201"/>
      <c r="O5" s="202"/>
    </row>
    <row r="6" ht="42" customHeight="1" spans="1:15">
      <c r="A6" s="194"/>
      <c r="B6" s="194"/>
      <c r="C6" s="195"/>
      <c r="D6" s="196" t="s">
        <v>57</v>
      </c>
      <c r="E6" s="196" t="s">
        <v>74</v>
      </c>
      <c r="F6" s="196" t="s">
        <v>75</v>
      </c>
      <c r="G6" s="195"/>
      <c r="H6" s="195"/>
      <c r="I6" s="203"/>
      <c r="J6" s="196" t="s">
        <v>57</v>
      </c>
      <c r="K6" s="182" t="s">
        <v>76</v>
      </c>
      <c r="L6" s="182" t="s">
        <v>77</v>
      </c>
      <c r="M6" s="182" t="s">
        <v>78</v>
      </c>
      <c r="N6" s="182" t="s">
        <v>79</v>
      </c>
      <c r="O6" s="182" t="s">
        <v>80</v>
      </c>
    </row>
    <row r="7" ht="18" customHeight="1" spans="1:15">
      <c r="A7" s="51" t="s">
        <v>81</v>
      </c>
      <c r="B7" s="51" t="s">
        <v>82</v>
      </c>
      <c r="C7" s="51" t="s">
        <v>83</v>
      </c>
      <c r="D7" s="55" t="s">
        <v>84</v>
      </c>
      <c r="E7" s="55" t="s">
        <v>85</v>
      </c>
      <c r="F7" s="55" t="s">
        <v>86</v>
      </c>
      <c r="G7" s="55" t="s">
        <v>87</v>
      </c>
      <c r="H7" s="55" t="s">
        <v>88</v>
      </c>
      <c r="I7" s="55" t="s">
        <v>89</v>
      </c>
      <c r="J7" s="55" t="s">
        <v>90</v>
      </c>
      <c r="K7" s="55" t="s">
        <v>91</v>
      </c>
      <c r="L7" s="55" t="s">
        <v>92</v>
      </c>
      <c r="M7" s="55" t="s">
        <v>93</v>
      </c>
      <c r="N7" s="51" t="s">
        <v>94</v>
      </c>
      <c r="O7" s="55" t="s">
        <v>95</v>
      </c>
    </row>
    <row r="8" ht="18" customHeight="1" spans="1:15">
      <c r="A8" s="51" t="s">
        <v>96</v>
      </c>
      <c r="B8" s="51" t="s">
        <v>97</v>
      </c>
      <c r="C8" s="51">
        <v>12183590.85</v>
      </c>
      <c r="D8" s="55">
        <v>12183590.85</v>
      </c>
      <c r="E8" s="55">
        <v>12183590.85</v>
      </c>
      <c r="F8" s="55"/>
      <c r="G8" s="55"/>
      <c r="H8" s="55"/>
      <c r="I8" s="55"/>
      <c r="J8" s="55"/>
      <c r="K8" s="55"/>
      <c r="L8" s="55"/>
      <c r="M8" s="55"/>
      <c r="N8" s="51"/>
      <c r="O8" s="55"/>
    </row>
    <row r="9" ht="18" customHeight="1" spans="1:15">
      <c r="A9" s="51" t="s">
        <v>98</v>
      </c>
      <c r="B9" s="51" t="s">
        <v>99</v>
      </c>
      <c r="C9" s="197">
        <v>2953992</v>
      </c>
      <c r="D9" s="198">
        <v>2953992</v>
      </c>
      <c r="E9" s="198">
        <v>2953992</v>
      </c>
      <c r="F9" s="55"/>
      <c r="G9" s="55"/>
      <c r="H9" s="55"/>
      <c r="I9" s="55"/>
      <c r="J9" s="55"/>
      <c r="K9" s="55"/>
      <c r="L9" s="55"/>
      <c r="M9" s="55"/>
      <c r="N9" s="51"/>
      <c r="O9" s="55"/>
    </row>
    <row r="10" ht="18" customHeight="1" spans="1:15">
      <c r="A10" s="51" t="s">
        <v>100</v>
      </c>
      <c r="B10" s="51" t="s">
        <v>101</v>
      </c>
      <c r="C10" s="197">
        <v>3100320</v>
      </c>
      <c r="D10" s="198">
        <v>3100320</v>
      </c>
      <c r="E10" s="198">
        <v>3100320</v>
      </c>
      <c r="F10" s="55"/>
      <c r="G10" s="55"/>
      <c r="H10" s="55"/>
      <c r="I10" s="55"/>
      <c r="J10" s="55"/>
      <c r="K10" s="55"/>
      <c r="L10" s="55"/>
      <c r="M10" s="55"/>
      <c r="N10" s="51"/>
      <c r="O10" s="55"/>
    </row>
    <row r="11" ht="18" customHeight="1" spans="1:15">
      <c r="A11" s="51" t="s">
        <v>102</v>
      </c>
      <c r="B11" s="51" t="s">
        <v>103</v>
      </c>
      <c r="C11" s="197">
        <v>999166</v>
      </c>
      <c r="D11" s="198">
        <v>999166</v>
      </c>
      <c r="E11" s="198">
        <v>999166</v>
      </c>
      <c r="F11" s="55"/>
      <c r="G11" s="55"/>
      <c r="H11" s="55"/>
      <c r="I11" s="55"/>
      <c r="J11" s="55"/>
      <c r="K11" s="55"/>
      <c r="L11" s="55"/>
      <c r="M11" s="55"/>
      <c r="N11" s="51"/>
      <c r="O11" s="55"/>
    </row>
    <row r="12" ht="18" customHeight="1" spans="1:15">
      <c r="A12" s="51" t="s">
        <v>104</v>
      </c>
      <c r="B12" s="51" t="s">
        <v>105</v>
      </c>
      <c r="C12" s="197">
        <v>1394184</v>
      </c>
      <c r="D12" s="198">
        <v>1394184</v>
      </c>
      <c r="E12" s="198">
        <v>1394184</v>
      </c>
      <c r="F12" s="55"/>
      <c r="G12" s="55"/>
      <c r="H12" s="55"/>
      <c r="I12" s="55"/>
      <c r="J12" s="55"/>
      <c r="K12" s="55"/>
      <c r="L12" s="55"/>
      <c r="M12" s="55"/>
      <c r="N12" s="51"/>
      <c r="O12" s="55"/>
    </row>
    <row r="13" ht="18" customHeight="1" spans="1:15">
      <c r="A13" s="51" t="s">
        <v>106</v>
      </c>
      <c r="B13" s="51" t="s">
        <v>107</v>
      </c>
      <c r="C13" s="197">
        <v>1232998.74</v>
      </c>
      <c r="D13" s="198">
        <v>1232998.74</v>
      </c>
      <c r="E13" s="198">
        <v>1232998.74</v>
      </c>
      <c r="F13" s="55"/>
      <c r="G13" s="55"/>
      <c r="H13" s="55"/>
      <c r="I13" s="55"/>
      <c r="J13" s="55"/>
      <c r="K13" s="55"/>
      <c r="L13" s="55"/>
      <c r="M13" s="55"/>
      <c r="N13" s="51"/>
      <c r="O13" s="55"/>
    </row>
    <row r="14" ht="18" customHeight="1" spans="1:15">
      <c r="A14" s="51" t="s">
        <v>108</v>
      </c>
      <c r="B14" s="51" t="s">
        <v>109</v>
      </c>
      <c r="C14" s="197">
        <v>360000</v>
      </c>
      <c r="D14" s="198">
        <v>360000</v>
      </c>
      <c r="E14" s="198">
        <v>360000</v>
      </c>
      <c r="F14" s="55"/>
      <c r="G14" s="55"/>
      <c r="H14" s="55"/>
      <c r="I14" s="55"/>
      <c r="J14" s="55"/>
      <c r="K14" s="55"/>
      <c r="L14" s="55"/>
      <c r="M14" s="55"/>
      <c r="N14" s="51"/>
      <c r="O14" s="55"/>
    </row>
    <row r="15" ht="18" customHeight="1" spans="1:15">
      <c r="A15" s="51" t="s">
        <v>110</v>
      </c>
      <c r="B15" s="51" t="s">
        <v>111</v>
      </c>
      <c r="C15" s="197">
        <v>659976.12</v>
      </c>
      <c r="D15" s="198">
        <v>659976.12</v>
      </c>
      <c r="E15" s="198">
        <v>659976.12</v>
      </c>
      <c r="F15" s="55"/>
      <c r="G15" s="55"/>
      <c r="H15" s="55"/>
      <c r="I15" s="55"/>
      <c r="J15" s="55"/>
      <c r="K15" s="55"/>
      <c r="L15" s="55"/>
      <c r="M15" s="55"/>
      <c r="N15" s="51"/>
      <c r="O15" s="55"/>
    </row>
    <row r="16" ht="18" customHeight="1" spans="1:15">
      <c r="A16" s="51" t="s">
        <v>112</v>
      </c>
      <c r="B16" s="51" t="s">
        <v>113</v>
      </c>
      <c r="C16" s="197">
        <v>498035.99</v>
      </c>
      <c r="D16" s="198">
        <v>498035.99</v>
      </c>
      <c r="E16" s="198">
        <v>498035.99</v>
      </c>
      <c r="F16" s="55"/>
      <c r="G16" s="55"/>
      <c r="H16" s="55"/>
      <c r="I16" s="55"/>
      <c r="J16" s="55"/>
      <c r="K16" s="55"/>
      <c r="L16" s="55"/>
      <c r="M16" s="55"/>
      <c r="N16" s="51"/>
      <c r="O16" s="55"/>
    </row>
    <row r="17" ht="18" customHeight="1" spans="1:15">
      <c r="A17" s="51" t="s">
        <v>114</v>
      </c>
      <c r="B17" s="51" t="s">
        <v>115</v>
      </c>
      <c r="C17" s="197">
        <v>60180</v>
      </c>
      <c r="D17" s="198">
        <v>60180</v>
      </c>
      <c r="E17" s="198">
        <v>60180</v>
      </c>
      <c r="F17" s="55"/>
      <c r="G17" s="55"/>
      <c r="H17" s="55"/>
      <c r="I17" s="55"/>
      <c r="J17" s="55"/>
      <c r="K17" s="55"/>
      <c r="L17" s="55"/>
      <c r="M17" s="55"/>
      <c r="N17" s="51"/>
      <c r="O17" s="55"/>
    </row>
    <row r="18" ht="18" customHeight="1" spans="1:15">
      <c r="A18" s="51" t="s">
        <v>116</v>
      </c>
      <c r="B18" s="51" t="s">
        <v>117</v>
      </c>
      <c r="C18" s="197">
        <v>924738</v>
      </c>
      <c r="D18" s="198">
        <v>924738</v>
      </c>
      <c r="E18" s="198">
        <v>924738</v>
      </c>
      <c r="F18" s="55"/>
      <c r="G18" s="55"/>
      <c r="H18" s="55"/>
      <c r="I18" s="55"/>
      <c r="J18" s="55"/>
      <c r="K18" s="55"/>
      <c r="L18" s="55"/>
      <c r="M18" s="55"/>
      <c r="N18" s="51"/>
      <c r="O18" s="55"/>
    </row>
    <row r="19" ht="18" customHeight="1" spans="1:15">
      <c r="A19" s="51" t="s">
        <v>118</v>
      </c>
      <c r="B19" s="51" t="s">
        <v>119</v>
      </c>
      <c r="C19" s="197">
        <v>854400</v>
      </c>
      <c r="D19" s="198">
        <v>854400</v>
      </c>
      <c r="E19" s="198">
        <v>854400</v>
      </c>
      <c r="F19" s="55"/>
      <c r="G19" s="55"/>
      <c r="H19" s="55"/>
      <c r="I19" s="55"/>
      <c r="J19" s="55"/>
      <c r="K19" s="55"/>
      <c r="L19" s="55"/>
      <c r="M19" s="55"/>
      <c r="N19" s="51"/>
      <c r="O19" s="55"/>
    </row>
    <row r="20" ht="18" customHeight="1" spans="1:15">
      <c r="A20" s="51" t="s">
        <v>120</v>
      </c>
      <c r="B20" s="51" t="s">
        <v>121</v>
      </c>
      <c r="C20" s="197">
        <v>95800</v>
      </c>
      <c r="D20" s="198">
        <v>95800</v>
      </c>
      <c r="E20" s="198">
        <v>95800</v>
      </c>
      <c r="F20" s="55"/>
      <c r="G20" s="55"/>
      <c r="H20" s="55"/>
      <c r="I20" s="55"/>
      <c r="J20" s="55"/>
      <c r="K20" s="55"/>
      <c r="L20" s="55"/>
      <c r="M20" s="55"/>
      <c r="N20" s="51"/>
      <c r="O20" s="55"/>
    </row>
    <row r="21" ht="18" customHeight="1" spans="1:15">
      <c r="A21" s="51" t="s">
        <v>122</v>
      </c>
      <c r="B21" s="51" t="s">
        <v>123</v>
      </c>
      <c r="C21" s="197">
        <v>21000</v>
      </c>
      <c r="D21" s="198">
        <v>21000</v>
      </c>
      <c r="E21" s="198">
        <v>21000</v>
      </c>
      <c r="F21" s="55"/>
      <c r="G21" s="55"/>
      <c r="H21" s="55"/>
      <c r="I21" s="55"/>
      <c r="J21" s="55"/>
      <c r="K21" s="55"/>
      <c r="L21" s="55"/>
      <c r="M21" s="55"/>
      <c r="N21" s="51"/>
      <c r="O21" s="55"/>
    </row>
    <row r="22" ht="18" customHeight="1" spans="1:15">
      <c r="A22" s="51" t="s">
        <v>124</v>
      </c>
      <c r="B22" s="51" t="s">
        <v>125</v>
      </c>
      <c r="C22" s="197">
        <v>23700</v>
      </c>
      <c r="D22" s="198">
        <v>23700</v>
      </c>
      <c r="E22" s="198">
        <v>23700</v>
      </c>
      <c r="F22" s="55"/>
      <c r="G22" s="55"/>
      <c r="H22" s="55"/>
      <c r="I22" s="55"/>
      <c r="J22" s="55"/>
      <c r="K22" s="55"/>
      <c r="L22" s="55"/>
      <c r="M22" s="55"/>
      <c r="N22" s="51"/>
      <c r="O22" s="55"/>
    </row>
    <row r="23" ht="18" customHeight="1" spans="1:15">
      <c r="A23" s="51" t="s">
        <v>126</v>
      </c>
      <c r="B23" s="51" t="s">
        <v>127</v>
      </c>
      <c r="C23" s="197">
        <v>43700</v>
      </c>
      <c r="D23" s="198">
        <v>43700</v>
      </c>
      <c r="E23" s="198">
        <v>43700</v>
      </c>
      <c r="F23" s="55"/>
      <c r="G23" s="55"/>
      <c r="H23" s="55"/>
      <c r="I23" s="55"/>
      <c r="J23" s="55"/>
      <c r="K23" s="55"/>
      <c r="L23" s="55"/>
      <c r="M23" s="55"/>
      <c r="N23" s="51"/>
      <c r="O23" s="55"/>
    </row>
    <row r="24" ht="18" customHeight="1" spans="1:15">
      <c r="A24" s="51">
        <v>30215</v>
      </c>
      <c r="B24" s="51" t="s">
        <v>128</v>
      </c>
      <c r="C24" s="197">
        <v>1500</v>
      </c>
      <c r="D24" s="198">
        <v>1500</v>
      </c>
      <c r="E24" s="198">
        <v>1500</v>
      </c>
      <c r="F24" s="55"/>
      <c r="G24" s="55"/>
      <c r="H24" s="55"/>
      <c r="I24" s="55"/>
      <c r="J24" s="55"/>
      <c r="K24" s="55"/>
      <c r="L24" s="55"/>
      <c r="M24" s="55"/>
      <c r="N24" s="51"/>
      <c r="O24" s="55"/>
    </row>
    <row r="25" ht="18" customHeight="1" spans="1:15">
      <c r="A25" s="51">
        <v>30216</v>
      </c>
      <c r="B25" s="51" t="s">
        <v>129</v>
      </c>
      <c r="C25" s="197">
        <v>1500</v>
      </c>
      <c r="D25" s="198">
        <v>1500</v>
      </c>
      <c r="E25" s="198">
        <v>1500</v>
      </c>
      <c r="F25" s="55"/>
      <c r="G25" s="55"/>
      <c r="H25" s="55"/>
      <c r="I25" s="55"/>
      <c r="J25" s="55"/>
      <c r="K25" s="55"/>
      <c r="L25" s="55"/>
      <c r="M25" s="55"/>
      <c r="N25" s="51"/>
      <c r="O25" s="55"/>
    </row>
    <row r="26" ht="18" customHeight="1" spans="1:15">
      <c r="A26" s="51" t="s">
        <v>130</v>
      </c>
      <c r="B26" s="51" t="s">
        <v>131</v>
      </c>
      <c r="C26" s="197">
        <v>23040</v>
      </c>
      <c r="D26" s="198">
        <v>23040</v>
      </c>
      <c r="E26" s="198">
        <v>23040</v>
      </c>
      <c r="F26" s="55"/>
      <c r="G26" s="55"/>
      <c r="H26" s="55"/>
      <c r="I26" s="55"/>
      <c r="J26" s="55"/>
      <c r="K26" s="55"/>
      <c r="L26" s="55"/>
      <c r="M26" s="55"/>
      <c r="N26" s="51"/>
      <c r="O26" s="55"/>
    </row>
    <row r="27" ht="18" customHeight="1" spans="1:15">
      <c r="A27" s="51" t="s">
        <v>132</v>
      </c>
      <c r="B27" s="51" t="s">
        <v>133</v>
      </c>
      <c r="C27" s="197">
        <v>12960</v>
      </c>
      <c r="D27" s="198">
        <v>12960</v>
      </c>
      <c r="E27" s="198">
        <v>12960</v>
      </c>
      <c r="F27" s="55"/>
      <c r="G27" s="55"/>
      <c r="H27" s="55"/>
      <c r="I27" s="55"/>
      <c r="J27" s="55"/>
      <c r="K27" s="55"/>
      <c r="L27" s="55"/>
      <c r="M27" s="55"/>
      <c r="N27" s="51"/>
      <c r="O27" s="55"/>
    </row>
    <row r="28" ht="18" customHeight="1" spans="1:15">
      <c r="A28" s="51" t="s">
        <v>134</v>
      </c>
      <c r="B28" s="51" t="s">
        <v>135</v>
      </c>
      <c r="C28" s="197">
        <v>172800</v>
      </c>
      <c r="D28" s="198">
        <v>172800</v>
      </c>
      <c r="E28" s="198">
        <v>172800</v>
      </c>
      <c r="F28" s="55"/>
      <c r="G28" s="55"/>
      <c r="H28" s="55"/>
      <c r="I28" s="55"/>
      <c r="J28" s="55"/>
      <c r="K28" s="55"/>
      <c r="L28" s="55"/>
      <c r="M28" s="55"/>
      <c r="N28" s="51"/>
      <c r="O28" s="55"/>
    </row>
    <row r="29" ht="18" customHeight="1" spans="1:15">
      <c r="A29" s="51" t="s">
        <v>136</v>
      </c>
      <c r="B29" s="51" t="s">
        <v>137</v>
      </c>
      <c r="C29" s="197">
        <v>24000</v>
      </c>
      <c r="D29" s="198">
        <v>24000</v>
      </c>
      <c r="E29" s="198">
        <v>24000</v>
      </c>
      <c r="F29" s="55"/>
      <c r="G29" s="55"/>
      <c r="H29" s="55"/>
      <c r="I29" s="55"/>
      <c r="J29" s="55"/>
      <c r="K29" s="55"/>
      <c r="L29" s="55"/>
      <c r="M29" s="55"/>
      <c r="N29" s="51"/>
      <c r="O29" s="55"/>
    </row>
    <row r="30" ht="18" customHeight="1" spans="1:15">
      <c r="A30" s="51" t="s">
        <v>138</v>
      </c>
      <c r="B30" s="51" t="s">
        <v>139</v>
      </c>
      <c r="C30" s="197">
        <v>434400</v>
      </c>
      <c r="D30" s="198">
        <v>434400</v>
      </c>
      <c r="E30" s="198">
        <v>434400</v>
      </c>
      <c r="F30" s="55"/>
      <c r="G30" s="55"/>
      <c r="H30" s="55"/>
      <c r="I30" s="55"/>
      <c r="J30" s="55"/>
      <c r="K30" s="55"/>
      <c r="L30" s="55"/>
      <c r="M30" s="55"/>
      <c r="N30" s="51"/>
      <c r="O30" s="55"/>
    </row>
    <row r="31" ht="18" customHeight="1" spans="1:15">
      <c r="A31" s="51" t="s">
        <v>140</v>
      </c>
      <c r="B31" s="51" t="s">
        <v>141</v>
      </c>
      <c r="C31" s="197">
        <v>44464560.28</v>
      </c>
      <c r="D31" s="198">
        <v>44464560.28</v>
      </c>
      <c r="E31" s="198">
        <v>44464560.28</v>
      </c>
      <c r="F31" s="55"/>
      <c r="G31" s="55"/>
      <c r="H31" s="55"/>
      <c r="I31" s="55"/>
      <c r="J31" s="55"/>
      <c r="K31" s="55"/>
      <c r="L31" s="55"/>
      <c r="M31" s="55"/>
      <c r="N31" s="51"/>
      <c r="O31" s="55"/>
    </row>
    <row r="32" ht="18" customHeight="1" spans="1:15">
      <c r="A32" s="51">
        <v>30301</v>
      </c>
      <c r="B32" s="51" t="s">
        <v>142</v>
      </c>
      <c r="C32" s="197">
        <v>141600</v>
      </c>
      <c r="D32" s="198">
        <v>141600</v>
      </c>
      <c r="E32" s="198">
        <v>141600</v>
      </c>
      <c r="F32" s="55"/>
      <c r="G32" s="55"/>
      <c r="H32" s="55"/>
      <c r="I32" s="55"/>
      <c r="J32" s="55"/>
      <c r="K32" s="55"/>
      <c r="L32" s="55"/>
      <c r="M32" s="55"/>
      <c r="N32" s="51"/>
      <c r="O32" s="55"/>
    </row>
    <row r="33" ht="18" customHeight="1" spans="1:15">
      <c r="A33" s="51" t="s">
        <v>143</v>
      </c>
      <c r="B33" s="51" t="s">
        <v>144</v>
      </c>
      <c r="C33" s="197">
        <v>38578960.28</v>
      </c>
      <c r="D33" s="198">
        <v>38578960.28</v>
      </c>
      <c r="E33" s="198">
        <v>38578960.28</v>
      </c>
      <c r="F33" s="55"/>
      <c r="G33" s="55"/>
      <c r="H33" s="55"/>
      <c r="I33" s="55"/>
      <c r="J33" s="55"/>
      <c r="K33" s="55"/>
      <c r="L33" s="55"/>
      <c r="M33" s="55"/>
      <c r="N33" s="51"/>
      <c r="O33" s="55"/>
    </row>
    <row r="34" ht="18" customHeight="1" spans="1:15">
      <c r="A34" s="51">
        <v>30309</v>
      </c>
      <c r="B34" s="51" t="s">
        <v>145</v>
      </c>
      <c r="C34" s="51">
        <v>5544000</v>
      </c>
      <c r="D34" s="55">
        <v>5544000</v>
      </c>
      <c r="E34" s="55">
        <v>5544000</v>
      </c>
      <c r="F34" s="55"/>
      <c r="G34" s="55"/>
      <c r="H34" s="55"/>
      <c r="I34" s="55"/>
      <c r="J34" s="55"/>
      <c r="K34" s="55"/>
      <c r="L34" s="55"/>
      <c r="M34" s="55"/>
      <c r="N34" s="51"/>
      <c r="O34" s="55"/>
    </row>
    <row r="35" ht="21" customHeight="1" spans="1:15">
      <c r="A35" s="51">
        <v>30399</v>
      </c>
      <c r="B35" s="51" t="s">
        <v>146</v>
      </c>
      <c r="C35" s="51">
        <v>200000</v>
      </c>
      <c r="D35" s="51">
        <v>200000</v>
      </c>
      <c r="E35" s="51">
        <v>200000</v>
      </c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ht="21" customHeight="1" spans="1:15">
      <c r="A36" s="199" t="s">
        <v>55</v>
      </c>
      <c r="B36" s="34"/>
      <c r="C36" s="200">
        <v>57502551.13</v>
      </c>
      <c r="D36" s="200">
        <v>57502551.13</v>
      </c>
      <c r="E36" s="200">
        <v>57502551.13</v>
      </c>
      <c r="F36" s="79"/>
      <c r="G36" s="79"/>
      <c r="H36" s="79"/>
      <c r="I36" s="79"/>
      <c r="J36" s="79"/>
      <c r="K36" s="79"/>
      <c r="L36" s="79"/>
      <c r="M36" s="79"/>
      <c r="N36" s="79"/>
      <c r="O36" s="79"/>
    </row>
  </sheetData>
  <mergeCells count="12">
    <mergeCell ref="A2:O2"/>
    <mergeCell ref="A3:O3"/>
    <mergeCell ref="A4:B4"/>
    <mergeCell ref="D5:F5"/>
    <mergeCell ref="J5:O5"/>
    <mergeCell ref="A36:B36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5" activePane="bottomLeft" state="frozen"/>
      <selection/>
      <selection pane="bottomLeft" activeCell="D35" sqref="D35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1"/>
      <c r="B2" s="45"/>
      <c r="C2" s="45"/>
      <c r="D2" s="45" t="s">
        <v>147</v>
      </c>
    </row>
    <row r="3" ht="41.25" customHeight="1" spans="1:1">
      <c r="A3" s="40" t="str">
        <f>"2025"&amp;"年部门财政拨款收支预算总表"</f>
        <v>2025年部门财政拨款收支预算总表</v>
      </c>
    </row>
    <row r="4" ht="17.25" customHeight="1" spans="1:4">
      <c r="A4" s="43" t="str">
        <f>"单位名称："&amp;"宜良县人力资源和社会保障局"</f>
        <v>单位名称：宜良县人力资源和社会保障局</v>
      </c>
      <c r="B4" s="181"/>
      <c r="D4" s="45" t="s">
        <v>1</v>
      </c>
    </row>
    <row r="5" ht="17.25" customHeight="1" spans="1:4">
      <c r="A5" s="182" t="s">
        <v>2</v>
      </c>
      <c r="B5" s="183"/>
      <c r="C5" s="182" t="s">
        <v>3</v>
      </c>
      <c r="D5" s="183"/>
    </row>
    <row r="6" ht="18.75" customHeight="1" spans="1:4">
      <c r="A6" s="182" t="s">
        <v>4</v>
      </c>
      <c r="B6" s="182" t="s">
        <v>5</v>
      </c>
      <c r="C6" s="182" t="s">
        <v>6</v>
      </c>
      <c r="D6" s="182" t="s">
        <v>5</v>
      </c>
    </row>
    <row r="7" ht="16.5" customHeight="1" spans="1:4">
      <c r="A7" s="184" t="s">
        <v>148</v>
      </c>
      <c r="B7" s="79">
        <v>57502551.13</v>
      </c>
      <c r="C7" s="184" t="s">
        <v>149</v>
      </c>
      <c r="D7" s="79">
        <v>57502551.13</v>
      </c>
    </row>
    <row r="8" ht="16.5" customHeight="1" spans="1:4">
      <c r="A8" s="184" t="s">
        <v>150</v>
      </c>
      <c r="B8" s="79">
        <v>57502551.13</v>
      </c>
      <c r="C8" s="184" t="s">
        <v>151</v>
      </c>
      <c r="D8" s="79"/>
    </row>
    <row r="9" ht="16.5" customHeight="1" spans="1:4">
      <c r="A9" s="184" t="s">
        <v>152</v>
      </c>
      <c r="B9" s="79"/>
      <c r="C9" s="184" t="s">
        <v>153</v>
      </c>
      <c r="D9" s="79"/>
    </row>
    <row r="10" ht="16.5" customHeight="1" spans="1:4">
      <c r="A10" s="184" t="s">
        <v>154</v>
      </c>
      <c r="B10" s="79"/>
      <c r="C10" s="184" t="s">
        <v>155</v>
      </c>
      <c r="D10" s="79"/>
    </row>
    <row r="11" ht="16.5" customHeight="1" spans="1:4">
      <c r="A11" s="184" t="s">
        <v>156</v>
      </c>
      <c r="B11" s="79"/>
      <c r="C11" s="184" t="s">
        <v>157</v>
      </c>
      <c r="D11" s="79"/>
    </row>
    <row r="12" ht="16.5" customHeight="1" spans="1:4">
      <c r="A12" s="184" t="s">
        <v>150</v>
      </c>
      <c r="B12" s="79"/>
      <c r="C12" s="184" t="s">
        <v>158</v>
      </c>
      <c r="D12" s="79"/>
    </row>
    <row r="13" ht="16.5" customHeight="1" spans="1:4">
      <c r="A13" s="185" t="s">
        <v>152</v>
      </c>
      <c r="B13" s="79"/>
      <c r="C13" s="68" t="s">
        <v>159</v>
      </c>
      <c r="D13" s="79"/>
    </row>
    <row r="14" ht="16.5" customHeight="1" spans="1:4">
      <c r="A14" s="185" t="s">
        <v>154</v>
      </c>
      <c r="B14" s="79"/>
      <c r="C14" s="68" t="s">
        <v>160</v>
      </c>
      <c r="D14" s="79"/>
    </row>
    <row r="15" ht="16.5" customHeight="1" spans="1:4">
      <c r="A15" s="186"/>
      <c r="B15" s="79"/>
      <c r="C15" s="68" t="s">
        <v>161</v>
      </c>
      <c r="D15" s="79">
        <v>55388121.02</v>
      </c>
    </row>
    <row r="16" ht="16.5" customHeight="1" spans="1:4">
      <c r="A16" s="186"/>
      <c r="B16" s="79"/>
      <c r="C16" s="68" t="s">
        <v>162</v>
      </c>
      <c r="D16" s="79">
        <v>1189692.11</v>
      </c>
    </row>
    <row r="17" ht="16.5" customHeight="1" spans="1:4">
      <c r="A17" s="186"/>
      <c r="B17" s="79"/>
      <c r="C17" s="68" t="s">
        <v>163</v>
      </c>
      <c r="D17" s="79"/>
    </row>
    <row r="18" ht="16.5" customHeight="1" spans="1:4">
      <c r="A18" s="186"/>
      <c r="B18" s="79"/>
      <c r="C18" s="68" t="s">
        <v>164</v>
      </c>
      <c r="D18" s="79"/>
    </row>
    <row r="19" ht="16.5" customHeight="1" spans="1:4">
      <c r="A19" s="186"/>
      <c r="B19" s="79"/>
      <c r="C19" s="68" t="s">
        <v>165</v>
      </c>
      <c r="D19" s="79"/>
    </row>
    <row r="20" ht="16.5" customHeight="1" spans="1:4">
      <c r="A20" s="186"/>
      <c r="B20" s="79"/>
      <c r="C20" s="68" t="s">
        <v>166</v>
      </c>
      <c r="D20" s="79"/>
    </row>
    <row r="21" ht="16.5" customHeight="1" spans="1:4">
      <c r="A21" s="186"/>
      <c r="B21" s="79"/>
      <c r="C21" s="68" t="s">
        <v>167</v>
      </c>
      <c r="D21" s="79"/>
    </row>
    <row r="22" ht="16.5" customHeight="1" spans="1:4">
      <c r="A22" s="186"/>
      <c r="B22" s="79"/>
      <c r="C22" s="68" t="s">
        <v>168</v>
      </c>
      <c r="D22" s="79"/>
    </row>
    <row r="23" ht="16.5" customHeight="1" spans="1:4">
      <c r="A23" s="186"/>
      <c r="B23" s="79"/>
      <c r="C23" s="68" t="s">
        <v>169</v>
      </c>
      <c r="D23" s="79"/>
    </row>
    <row r="24" ht="16.5" customHeight="1" spans="1:4">
      <c r="A24" s="186"/>
      <c r="B24" s="79"/>
      <c r="C24" s="68" t="s">
        <v>170</v>
      </c>
      <c r="D24" s="79"/>
    </row>
    <row r="25" ht="16.5" customHeight="1" spans="1:4">
      <c r="A25" s="186"/>
      <c r="B25" s="79"/>
      <c r="C25" s="68" t="s">
        <v>171</v>
      </c>
      <c r="D25" s="79"/>
    </row>
    <row r="26" ht="16.5" customHeight="1" spans="1:4">
      <c r="A26" s="186"/>
      <c r="B26" s="79"/>
      <c r="C26" s="68" t="s">
        <v>172</v>
      </c>
      <c r="D26" s="79">
        <v>924738</v>
      </c>
    </row>
    <row r="27" ht="16.5" customHeight="1" spans="1:4">
      <c r="A27" s="186"/>
      <c r="B27" s="79"/>
      <c r="C27" s="68" t="s">
        <v>173</v>
      </c>
      <c r="D27" s="79"/>
    </row>
    <row r="28" ht="16.5" customHeight="1" spans="1:4">
      <c r="A28" s="186"/>
      <c r="B28" s="79"/>
      <c r="C28" s="68" t="s">
        <v>174</v>
      </c>
      <c r="D28" s="79"/>
    </row>
    <row r="29" ht="16.5" customHeight="1" spans="1:4">
      <c r="A29" s="186"/>
      <c r="B29" s="79"/>
      <c r="C29" s="68" t="s">
        <v>175</v>
      </c>
      <c r="D29" s="79"/>
    </row>
    <row r="30" ht="16.5" customHeight="1" spans="1:4">
      <c r="A30" s="186"/>
      <c r="B30" s="79"/>
      <c r="C30" s="68" t="s">
        <v>176</v>
      </c>
      <c r="D30" s="79"/>
    </row>
    <row r="31" ht="16.5" customHeight="1" spans="1:4">
      <c r="A31" s="186"/>
      <c r="B31" s="79"/>
      <c r="C31" s="68" t="s">
        <v>177</v>
      </c>
      <c r="D31" s="79"/>
    </row>
    <row r="32" ht="16.5" customHeight="1" spans="1:4">
      <c r="A32" s="186"/>
      <c r="B32" s="79"/>
      <c r="C32" s="185" t="s">
        <v>178</v>
      </c>
      <c r="D32" s="79"/>
    </row>
    <row r="33" ht="16.5" customHeight="1" spans="1:4">
      <c r="A33" s="186"/>
      <c r="B33" s="79"/>
      <c r="C33" s="185" t="s">
        <v>179</v>
      </c>
      <c r="D33" s="79"/>
    </row>
    <row r="34" ht="16.5" customHeight="1" spans="1:4">
      <c r="A34" s="186"/>
      <c r="B34" s="79"/>
      <c r="C34" s="29" t="s">
        <v>180</v>
      </c>
      <c r="D34" s="79"/>
    </row>
    <row r="35" ht="15" customHeight="1" spans="1:4">
      <c r="A35" s="187" t="s">
        <v>50</v>
      </c>
      <c r="B35" s="188">
        <v>57502551.13</v>
      </c>
      <c r="C35" s="187" t="s">
        <v>51</v>
      </c>
      <c r="D35" s="188">
        <v>57502551.13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34"/>
  <sheetViews>
    <sheetView showZeros="0" workbookViewId="0">
      <pane ySplit="1" topLeftCell="A2" activePane="bottomLeft" state="frozen"/>
      <selection/>
      <selection pane="bottomLeft" activeCell="E34" sqref="E34:F34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3"/>
      <c r="F2" s="71"/>
      <c r="G2" s="138" t="s">
        <v>181</v>
      </c>
    </row>
    <row r="3" ht="41.25" customHeight="1" spans="1:7">
      <c r="A3" s="123" t="str">
        <f>"2025"&amp;"年一般公共预算支出预算表（按功能科目分类）"</f>
        <v>2025年一般公共预算支出预算表（按功能科目分类）</v>
      </c>
      <c r="B3" s="123"/>
      <c r="C3" s="123"/>
      <c r="D3" s="123"/>
      <c r="E3" s="123"/>
      <c r="F3" s="123"/>
      <c r="G3" s="123"/>
    </row>
    <row r="4" ht="18" customHeight="1" spans="1:7">
      <c r="A4" s="5" t="str">
        <f>"单位名称："&amp;"宜良县人力资源和社会保障局"</f>
        <v>单位名称：宜良县人力资源和社会保障局</v>
      </c>
      <c r="F4" s="120"/>
      <c r="G4" s="138" t="s">
        <v>1</v>
      </c>
    </row>
    <row r="5" ht="20.25" customHeight="1" spans="1:7">
      <c r="A5" s="175" t="s">
        <v>182</v>
      </c>
      <c r="B5" s="176"/>
      <c r="C5" s="124" t="s">
        <v>55</v>
      </c>
      <c r="D5" s="177" t="s">
        <v>74</v>
      </c>
      <c r="E5" s="12"/>
      <c r="F5" s="13"/>
      <c r="G5" s="135" t="s">
        <v>75</v>
      </c>
    </row>
    <row r="6" ht="20.25" customHeight="1" spans="1:7">
      <c r="A6" s="178" t="s">
        <v>71</v>
      </c>
      <c r="B6" s="178" t="s">
        <v>72</v>
      </c>
      <c r="C6" s="19"/>
      <c r="D6" s="129" t="s">
        <v>57</v>
      </c>
      <c r="E6" s="129" t="s">
        <v>183</v>
      </c>
      <c r="F6" s="129" t="s">
        <v>184</v>
      </c>
      <c r="G6" s="137"/>
    </row>
    <row r="7" ht="15" customHeight="1" spans="1:7">
      <c r="A7" s="59" t="s">
        <v>81</v>
      </c>
      <c r="B7" s="59" t="s">
        <v>82</v>
      </c>
      <c r="C7" s="59" t="s">
        <v>83</v>
      </c>
      <c r="D7" s="59" t="s">
        <v>84</v>
      </c>
      <c r="E7" s="59" t="s">
        <v>85</v>
      </c>
      <c r="F7" s="59" t="s">
        <v>86</v>
      </c>
      <c r="G7" s="59" t="s">
        <v>87</v>
      </c>
    </row>
    <row r="8" ht="15" customHeight="1" spans="1:7">
      <c r="A8" s="59" t="s">
        <v>185</v>
      </c>
      <c r="B8" s="59" t="s">
        <v>186</v>
      </c>
      <c r="C8" s="59">
        <v>55388121.02</v>
      </c>
      <c r="D8" s="59">
        <v>55388121.02</v>
      </c>
      <c r="E8" s="59">
        <v>54533721.02</v>
      </c>
      <c r="F8" s="179">
        <v>854400</v>
      </c>
      <c r="G8" s="59"/>
    </row>
    <row r="9" ht="15" customHeight="1" spans="1:7">
      <c r="A9" s="59" t="s">
        <v>187</v>
      </c>
      <c r="B9" s="59" t="s">
        <v>188</v>
      </c>
      <c r="C9" s="59">
        <v>9890046.28</v>
      </c>
      <c r="D9" s="59">
        <v>9890046.28</v>
      </c>
      <c r="E9" s="59">
        <v>9035646.28</v>
      </c>
      <c r="F9" s="179">
        <v>854400</v>
      </c>
      <c r="G9" s="59"/>
    </row>
    <row r="10" ht="15" customHeight="1" spans="1:7">
      <c r="A10" s="59" t="s">
        <v>189</v>
      </c>
      <c r="B10" s="59" t="s">
        <v>190</v>
      </c>
      <c r="C10" s="179">
        <v>2593243</v>
      </c>
      <c r="D10" s="179">
        <v>2593243</v>
      </c>
      <c r="E10" s="179">
        <v>2299343</v>
      </c>
      <c r="F10" s="179">
        <v>293900</v>
      </c>
      <c r="G10" s="59"/>
    </row>
    <row r="11" ht="15" customHeight="1" spans="1:7">
      <c r="A11" s="59">
        <v>2080109</v>
      </c>
      <c r="B11" s="59" t="s">
        <v>191</v>
      </c>
      <c r="C11" s="179">
        <v>5661614</v>
      </c>
      <c r="D11" s="179">
        <v>5661614</v>
      </c>
      <c r="E11" s="179">
        <v>5156114</v>
      </c>
      <c r="F11" s="179">
        <v>505500</v>
      </c>
      <c r="G11" s="59"/>
    </row>
    <row r="12" ht="15" customHeight="1" spans="1:7">
      <c r="A12" s="59" t="s">
        <v>192</v>
      </c>
      <c r="B12" s="59" t="s">
        <v>193</v>
      </c>
      <c r="C12" s="179">
        <v>1075705</v>
      </c>
      <c r="D12" s="179">
        <v>1075705</v>
      </c>
      <c r="E12" s="179">
        <v>1020705</v>
      </c>
      <c r="F12" s="179">
        <v>55000</v>
      </c>
      <c r="G12" s="59"/>
    </row>
    <row r="13" ht="15" customHeight="1" spans="1:7">
      <c r="A13" s="59" t="s">
        <v>194</v>
      </c>
      <c r="B13" s="59" t="s">
        <v>195</v>
      </c>
      <c r="C13" s="179">
        <v>559484.28</v>
      </c>
      <c r="D13" s="179">
        <v>559484.28</v>
      </c>
      <c r="E13" s="179">
        <v>559484.28</v>
      </c>
      <c r="F13" s="179"/>
      <c r="G13" s="59"/>
    </row>
    <row r="14" ht="15" customHeight="1" spans="1:7">
      <c r="A14" s="59" t="s">
        <v>196</v>
      </c>
      <c r="B14" s="59" t="s">
        <v>197</v>
      </c>
      <c r="C14" s="179">
        <v>45298074.74</v>
      </c>
      <c r="D14" s="179">
        <v>45298074.74</v>
      </c>
      <c r="E14" s="179">
        <v>45298074.74</v>
      </c>
      <c r="F14" s="179"/>
      <c r="G14" s="59"/>
    </row>
    <row r="15" ht="15" customHeight="1" spans="1:7">
      <c r="A15" s="59" t="s">
        <v>198</v>
      </c>
      <c r="B15" s="59" t="s">
        <v>199</v>
      </c>
      <c r="C15" s="179">
        <v>388800</v>
      </c>
      <c r="D15" s="179">
        <v>388800</v>
      </c>
      <c r="E15" s="179">
        <v>388800</v>
      </c>
      <c r="F15" s="179"/>
      <c r="G15" s="59"/>
    </row>
    <row r="16" ht="15" customHeight="1" spans="1:7">
      <c r="A16" s="59" t="s">
        <v>200</v>
      </c>
      <c r="B16" s="59" t="s">
        <v>201</v>
      </c>
      <c r="C16" s="179">
        <v>1232998.74</v>
      </c>
      <c r="D16" s="179">
        <v>1232998.74</v>
      </c>
      <c r="E16" s="179">
        <v>1232998.74</v>
      </c>
      <c r="F16" s="179"/>
      <c r="G16" s="59"/>
    </row>
    <row r="17" ht="15" customHeight="1" spans="1:7">
      <c r="A17" s="59" t="s">
        <v>202</v>
      </c>
      <c r="B17" s="59" t="s">
        <v>203</v>
      </c>
      <c r="C17" s="179">
        <v>360000</v>
      </c>
      <c r="D17" s="179">
        <v>360000</v>
      </c>
      <c r="E17" s="179">
        <v>360000</v>
      </c>
      <c r="F17" s="179"/>
      <c r="G17" s="59"/>
    </row>
    <row r="18" ht="15" customHeight="1" spans="1:7">
      <c r="A18" s="59">
        <v>2080599</v>
      </c>
      <c r="B18" s="59" t="s">
        <v>204</v>
      </c>
      <c r="C18" s="179">
        <v>43316276</v>
      </c>
      <c r="D18" s="179">
        <v>43316276</v>
      </c>
      <c r="E18" s="179">
        <v>43316276</v>
      </c>
      <c r="F18" s="179"/>
      <c r="G18" s="59"/>
    </row>
    <row r="19" ht="15" customHeight="1" spans="1:7">
      <c r="A19" s="59">
        <v>20807</v>
      </c>
      <c r="B19" s="59" t="s">
        <v>205</v>
      </c>
      <c r="C19" s="179">
        <v>200000</v>
      </c>
      <c r="D19" s="179">
        <v>200000</v>
      </c>
      <c r="E19" s="179">
        <v>200000</v>
      </c>
      <c r="F19" s="179"/>
      <c r="G19" s="59"/>
    </row>
    <row r="20" ht="15" customHeight="1" spans="1:7">
      <c r="A20" s="59">
        <v>2080799</v>
      </c>
      <c r="B20" s="59" t="s">
        <v>206</v>
      </c>
      <c r="C20" s="179">
        <v>200000</v>
      </c>
      <c r="D20" s="179">
        <v>200000</v>
      </c>
      <c r="E20" s="179">
        <v>200000</v>
      </c>
      <c r="F20" s="179"/>
      <c r="G20" s="59"/>
    </row>
    <row r="21" ht="15" customHeight="1" spans="1:7">
      <c r="A21" s="59" t="s">
        <v>207</v>
      </c>
      <c r="B21" s="59" t="s">
        <v>208</v>
      </c>
      <c r="C21" s="179">
        <v>1189692.11</v>
      </c>
      <c r="D21" s="179">
        <v>1189692.11</v>
      </c>
      <c r="E21" s="179">
        <v>1189692.11</v>
      </c>
      <c r="F21" s="179"/>
      <c r="G21" s="59"/>
    </row>
    <row r="22" ht="15" customHeight="1" spans="1:7">
      <c r="A22" s="59" t="s">
        <v>209</v>
      </c>
      <c r="B22" s="59" t="s">
        <v>210</v>
      </c>
      <c r="C22" s="179">
        <v>1189692.11</v>
      </c>
      <c r="D22" s="179">
        <v>1189692.11</v>
      </c>
      <c r="E22" s="179">
        <v>1189692.11</v>
      </c>
      <c r="F22" s="179"/>
      <c r="G22" s="59"/>
    </row>
    <row r="23" ht="15" customHeight="1" spans="1:7">
      <c r="A23" s="59" t="s">
        <v>211</v>
      </c>
      <c r="B23" s="59" t="s">
        <v>212</v>
      </c>
      <c r="C23" s="179">
        <v>462808.03</v>
      </c>
      <c r="D23" s="179">
        <v>462808.03</v>
      </c>
      <c r="E23" s="179">
        <v>462808.03</v>
      </c>
      <c r="F23" s="179"/>
      <c r="G23" s="59"/>
    </row>
    <row r="24" ht="15" customHeight="1" spans="1:7">
      <c r="A24" s="59" t="s">
        <v>213</v>
      </c>
      <c r="B24" s="59" t="s">
        <v>214</v>
      </c>
      <c r="C24" s="179">
        <v>197168.09</v>
      </c>
      <c r="D24" s="179">
        <v>197168.09</v>
      </c>
      <c r="E24" s="179">
        <v>197168.09</v>
      </c>
      <c r="F24" s="179"/>
      <c r="G24" s="59"/>
    </row>
    <row r="25" ht="15" customHeight="1" spans="1:7">
      <c r="A25" s="59" t="s">
        <v>215</v>
      </c>
      <c r="B25" s="59" t="s">
        <v>216</v>
      </c>
      <c r="C25" s="179">
        <v>498035.99</v>
      </c>
      <c r="D25" s="179">
        <v>498035.99</v>
      </c>
      <c r="E25" s="179">
        <v>498035.99</v>
      </c>
      <c r="F25" s="179"/>
      <c r="G25" s="59"/>
    </row>
    <row r="26" ht="15" customHeight="1" spans="1:7">
      <c r="A26" s="59" t="s">
        <v>217</v>
      </c>
      <c r="B26" s="59" t="s">
        <v>218</v>
      </c>
      <c r="C26" s="179">
        <v>31680</v>
      </c>
      <c r="D26" s="179">
        <v>31680</v>
      </c>
      <c r="E26" s="179">
        <v>31680</v>
      </c>
      <c r="F26" s="179"/>
      <c r="G26" s="59"/>
    </row>
    <row r="27" ht="15" customHeight="1" spans="1:7">
      <c r="A27" s="59" t="s">
        <v>219</v>
      </c>
      <c r="B27" s="59" t="s">
        <v>220</v>
      </c>
      <c r="C27" s="179">
        <v>924738</v>
      </c>
      <c r="D27" s="179">
        <v>924738</v>
      </c>
      <c r="E27" s="179">
        <v>924738</v>
      </c>
      <c r="F27" s="179"/>
      <c r="G27" s="59"/>
    </row>
    <row r="28" ht="15" customHeight="1" spans="1:7">
      <c r="A28" s="59" t="s">
        <v>221</v>
      </c>
      <c r="B28" s="59" t="s">
        <v>222</v>
      </c>
      <c r="C28" s="179">
        <v>924738</v>
      </c>
      <c r="D28" s="179">
        <v>924738</v>
      </c>
      <c r="E28" s="179">
        <v>924738</v>
      </c>
      <c r="F28" s="179"/>
      <c r="G28" s="59"/>
    </row>
    <row r="29" ht="15" customHeight="1" spans="1:7">
      <c r="A29" s="59" t="s">
        <v>223</v>
      </c>
      <c r="B29" s="59" t="s">
        <v>117</v>
      </c>
      <c r="C29" s="179">
        <v>924738</v>
      </c>
      <c r="D29" s="179">
        <v>924738</v>
      </c>
      <c r="E29" s="179">
        <v>924738</v>
      </c>
      <c r="F29" s="179"/>
      <c r="G29" s="59"/>
    </row>
    <row r="30" ht="15" customHeight="1" spans="1:7">
      <c r="A30" s="59"/>
      <c r="B30" s="59"/>
      <c r="C30" s="179"/>
      <c r="D30" s="179"/>
      <c r="E30" s="179"/>
      <c r="F30" s="179"/>
      <c r="G30" s="59"/>
    </row>
    <row r="31" ht="15" customHeight="1" spans="1:7">
      <c r="A31" s="59"/>
      <c r="B31" s="59"/>
      <c r="C31" s="179"/>
      <c r="D31" s="179"/>
      <c r="E31" s="179"/>
      <c r="F31" s="179"/>
      <c r="G31" s="59"/>
    </row>
    <row r="32" ht="15" customHeight="1" spans="1:7">
      <c r="A32" s="59"/>
      <c r="B32" s="59"/>
      <c r="C32" s="179"/>
      <c r="D32" s="179"/>
      <c r="E32" s="179"/>
      <c r="F32" s="179"/>
      <c r="G32" s="59"/>
    </row>
    <row r="33" ht="18" customHeight="1" spans="1:7">
      <c r="A33" s="29"/>
      <c r="B33" s="29"/>
      <c r="C33" s="79"/>
      <c r="D33" s="79"/>
      <c r="E33" s="79"/>
      <c r="F33" s="79"/>
      <c r="G33" s="79"/>
    </row>
    <row r="34" ht="18" customHeight="1" spans="1:7">
      <c r="A34" s="78" t="s">
        <v>224</v>
      </c>
      <c r="B34" s="180" t="s">
        <v>224</v>
      </c>
      <c r="C34" s="79">
        <v>57502551.13</v>
      </c>
      <c r="D34" s="79">
        <v>57502551.13</v>
      </c>
      <c r="E34" s="79">
        <v>56648151.13</v>
      </c>
      <c r="F34" s="79">
        <v>854400</v>
      </c>
      <c r="G34" s="79"/>
    </row>
  </sheetData>
  <mergeCells count="6">
    <mergeCell ref="A3:G3"/>
    <mergeCell ref="A5:B5"/>
    <mergeCell ref="D5:F5"/>
    <mergeCell ref="A34:B34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F12" sqref="F12"/>
    </sheetView>
  </sheetViews>
  <sheetFormatPr defaultColWidth="10.425" defaultRowHeight="14.25" customHeight="1" outlineLevelRow="7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2"/>
      <c r="B2" s="42"/>
      <c r="C2" s="42"/>
      <c r="D2" s="42"/>
      <c r="E2" s="41"/>
      <c r="F2" s="171" t="s">
        <v>225</v>
      </c>
    </row>
    <row r="3" ht="41.25" customHeight="1" spans="1:6">
      <c r="A3" s="172" t="str">
        <f>"2025"&amp;"年一般公共预算“三公”经费支出预算表"</f>
        <v>2025年一般公共预算“三公”经费支出预算表</v>
      </c>
      <c r="B3" s="42"/>
      <c r="C3" s="42"/>
      <c r="D3" s="42"/>
      <c r="E3" s="41"/>
      <c r="F3" s="42"/>
    </row>
    <row r="4" customHeight="1" spans="1:6">
      <c r="A4" s="110" t="str">
        <f>"单位名称："&amp;"宜良县人力资源和社会保障局"</f>
        <v>单位名称：宜良县人力资源和社会保障局</v>
      </c>
      <c r="B4" s="173"/>
      <c r="D4" s="42"/>
      <c r="E4" s="41"/>
      <c r="F4" s="63" t="s">
        <v>1</v>
      </c>
    </row>
    <row r="5" ht="27" customHeight="1" spans="1:6">
      <c r="A5" s="46" t="s">
        <v>226</v>
      </c>
      <c r="B5" s="46" t="s">
        <v>227</v>
      </c>
      <c r="C5" s="48" t="s">
        <v>228</v>
      </c>
      <c r="D5" s="46"/>
      <c r="E5" s="47"/>
      <c r="F5" s="46" t="s">
        <v>131</v>
      </c>
    </row>
    <row r="6" ht="28.5" customHeight="1" spans="1:6">
      <c r="A6" s="174"/>
      <c r="B6" s="50"/>
      <c r="C6" s="47" t="s">
        <v>57</v>
      </c>
      <c r="D6" s="47" t="s">
        <v>229</v>
      </c>
      <c r="E6" s="47" t="s">
        <v>230</v>
      </c>
      <c r="F6" s="49"/>
    </row>
    <row r="7" ht="17.25" customHeight="1" spans="1:6">
      <c r="A7" s="55" t="s">
        <v>81</v>
      </c>
      <c r="B7" s="55" t="s">
        <v>82</v>
      </c>
      <c r="C7" s="55" t="s">
        <v>83</v>
      </c>
      <c r="D7" s="55" t="s">
        <v>84</v>
      </c>
      <c r="E7" s="55" t="s">
        <v>85</v>
      </c>
      <c r="F7" s="55" t="s">
        <v>86</v>
      </c>
    </row>
    <row r="8" ht="17.25" customHeight="1" spans="1:6">
      <c r="A8" s="79">
        <v>47040</v>
      </c>
      <c r="B8" s="79">
        <v>0</v>
      </c>
      <c r="C8" s="79">
        <v>24000</v>
      </c>
      <c r="D8" s="79">
        <v>0</v>
      </c>
      <c r="E8" s="79">
        <v>24000</v>
      </c>
      <c r="F8" s="79">
        <v>23040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35"/>
  <sheetViews>
    <sheetView showZeros="0" workbookViewId="0">
      <pane ySplit="1" topLeftCell="A2" activePane="bottomLeft" state="frozen"/>
      <selection/>
      <selection pane="bottomLeft" activeCell="A10" sqref="$A10:$XFD135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s="139" customFormat="1" customHeight="1" spans="1:24">
      <c r="A1" s="141"/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</row>
    <row r="2" s="139" customFormat="1" ht="13.5" customHeight="1" spans="2:24">
      <c r="B2" s="142"/>
      <c r="C2" s="143"/>
      <c r="E2" s="144"/>
      <c r="F2" s="144"/>
      <c r="G2" s="144"/>
      <c r="H2" s="144"/>
      <c r="I2" s="155"/>
      <c r="J2" s="155"/>
      <c r="K2" s="155"/>
      <c r="L2" s="155"/>
      <c r="M2" s="155"/>
      <c r="N2" s="155"/>
      <c r="R2" s="155"/>
      <c r="V2" s="143"/>
      <c r="X2" s="3" t="s">
        <v>231</v>
      </c>
    </row>
    <row r="3" s="139" customFormat="1" ht="45.75" customHeight="1" spans="1:24">
      <c r="A3" s="145" t="str">
        <f>"2025"&amp;"年部门基本支出预算表"</f>
        <v>2025年部门基本支出预算表</v>
      </c>
      <c r="B3" s="146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6"/>
      <c r="P3" s="146"/>
      <c r="Q3" s="146"/>
      <c r="R3" s="145"/>
      <c r="S3" s="145"/>
      <c r="T3" s="145"/>
      <c r="U3" s="145"/>
      <c r="V3" s="145"/>
      <c r="W3" s="145"/>
      <c r="X3" s="145"/>
    </row>
    <row r="4" s="139" customFormat="1" ht="18.75" customHeight="1" spans="1:24">
      <c r="A4" s="5" t="str">
        <f>"单位名称："&amp;"宜良县人力资源和社会保障局"</f>
        <v>单位名称：宜良县人力资源和社会保障局</v>
      </c>
      <c r="B4" s="110"/>
      <c r="C4" s="5"/>
      <c r="D4" s="5"/>
      <c r="E4" s="5"/>
      <c r="F4" s="5"/>
      <c r="G4" s="5"/>
      <c r="H4" s="5"/>
      <c r="I4" s="155"/>
      <c r="J4" s="155"/>
      <c r="K4" s="155"/>
      <c r="L4" s="155"/>
      <c r="M4" s="155"/>
      <c r="N4" s="155"/>
      <c r="O4" s="156"/>
      <c r="P4" s="156"/>
      <c r="Q4" s="156"/>
      <c r="R4" s="155"/>
      <c r="V4" s="143"/>
      <c r="X4" s="3" t="s">
        <v>1</v>
      </c>
    </row>
    <row r="5" s="139" customFormat="1" ht="18" customHeight="1" spans="1:24">
      <c r="A5" s="147" t="s">
        <v>232</v>
      </c>
      <c r="B5" s="147" t="s">
        <v>233</v>
      </c>
      <c r="C5" s="147" t="s">
        <v>234</v>
      </c>
      <c r="D5" s="147" t="s">
        <v>235</v>
      </c>
      <c r="E5" s="147" t="s">
        <v>236</v>
      </c>
      <c r="F5" s="147" t="s">
        <v>237</v>
      </c>
      <c r="G5" s="147" t="s">
        <v>238</v>
      </c>
      <c r="H5" s="147" t="s">
        <v>239</v>
      </c>
      <c r="I5" s="157" t="s">
        <v>240</v>
      </c>
      <c r="J5" s="158" t="s">
        <v>240</v>
      </c>
      <c r="K5" s="158"/>
      <c r="L5" s="158"/>
      <c r="M5" s="158"/>
      <c r="N5" s="158"/>
      <c r="O5" s="159"/>
      <c r="P5" s="159"/>
      <c r="Q5" s="159"/>
      <c r="R5" s="167" t="s">
        <v>61</v>
      </c>
      <c r="S5" s="158" t="s">
        <v>62</v>
      </c>
      <c r="T5" s="158"/>
      <c r="U5" s="158"/>
      <c r="V5" s="158"/>
      <c r="W5" s="158"/>
      <c r="X5" s="161"/>
    </row>
    <row r="6" s="139" customFormat="1" ht="18" customHeight="1" spans="1:24">
      <c r="A6" s="148"/>
      <c r="B6" s="149"/>
      <c r="C6" s="150"/>
      <c r="D6" s="148"/>
      <c r="E6" s="148"/>
      <c r="F6" s="148"/>
      <c r="G6" s="148"/>
      <c r="H6" s="148"/>
      <c r="I6" s="160" t="s">
        <v>241</v>
      </c>
      <c r="J6" s="157" t="s">
        <v>58</v>
      </c>
      <c r="K6" s="158"/>
      <c r="L6" s="158"/>
      <c r="M6" s="158"/>
      <c r="N6" s="161"/>
      <c r="O6" s="162" t="s">
        <v>242</v>
      </c>
      <c r="P6" s="159"/>
      <c r="Q6" s="168"/>
      <c r="R6" s="147" t="s">
        <v>61</v>
      </c>
      <c r="S6" s="157" t="s">
        <v>62</v>
      </c>
      <c r="T6" s="167" t="s">
        <v>64</v>
      </c>
      <c r="U6" s="158" t="s">
        <v>62</v>
      </c>
      <c r="V6" s="167" t="s">
        <v>66</v>
      </c>
      <c r="W6" s="167" t="s">
        <v>67</v>
      </c>
      <c r="X6" s="169" t="s">
        <v>68</v>
      </c>
    </row>
    <row r="7" s="139" customFormat="1" ht="19.5" customHeight="1" spans="1:24">
      <c r="A7" s="149"/>
      <c r="B7" s="149"/>
      <c r="C7" s="149"/>
      <c r="D7" s="149"/>
      <c r="E7" s="149"/>
      <c r="F7" s="149"/>
      <c r="G7" s="149"/>
      <c r="H7" s="149"/>
      <c r="I7" s="149"/>
      <c r="J7" s="24" t="s">
        <v>243</v>
      </c>
      <c r="K7" s="147" t="s">
        <v>244</v>
      </c>
      <c r="L7" s="147" t="s">
        <v>245</v>
      </c>
      <c r="M7" s="147" t="s">
        <v>246</v>
      </c>
      <c r="N7" s="147" t="s">
        <v>247</v>
      </c>
      <c r="O7" s="147" t="s">
        <v>58</v>
      </c>
      <c r="P7" s="147" t="s">
        <v>59</v>
      </c>
      <c r="Q7" s="147" t="s">
        <v>60</v>
      </c>
      <c r="R7" s="149"/>
      <c r="S7" s="147" t="s">
        <v>57</v>
      </c>
      <c r="T7" s="147" t="s">
        <v>64</v>
      </c>
      <c r="U7" s="147" t="s">
        <v>248</v>
      </c>
      <c r="V7" s="147" t="s">
        <v>66</v>
      </c>
      <c r="W7" s="147" t="s">
        <v>67</v>
      </c>
      <c r="X7" s="147" t="s">
        <v>68</v>
      </c>
    </row>
    <row r="8" s="139" customFormat="1" ht="37.5" customHeight="1" spans="1:24">
      <c r="A8" s="151"/>
      <c r="B8" s="152"/>
      <c r="C8" s="151"/>
      <c r="D8" s="151"/>
      <c r="E8" s="151"/>
      <c r="F8" s="151"/>
      <c r="G8" s="151"/>
      <c r="H8" s="151"/>
      <c r="I8" s="151"/>
      <c r="J8" s="163" t="s">
        <v>57</v>
      </c>
      <c r="K8" s="164" t="s">
        <v>249</v>
      </c>
      <c r="L8" s="164" t="s">
        <v>245</v>
      </c>
      <c r="M8" s="164" t="s">
        <v>246</v>
      </c>
      <c r="N8" s="164" t="s">
        <v>247</v>
      </c>
      <c r="O8" s="164" t="s">
        <v>245</v>
      </c>
      <c r="P8" s="164" t="s">
        <v>246</v>
      </c>
      <c r="Q8" s="164" t="s">
        <v>247</v>
      </c>
      <c r="R8" s="164" t="s">
        <v>61</v>
      </c>
      <c r="S8" s="164" t="s">
        <v>57</v>
      </c>
      <c r="T8" s="164" t="s">
        <v>64</v>
      </c>
      <c r="U8" s="164" t="s">
        <v>248</v>
      </c>
      <c r="V8" s="164" t="s">
        <v>66</v>
      </c>
      <c r="W8" s="164" t="s">
        <v>67</v>
      </c>
      <c r="X8" s="164" t="s">
        <v>68</v>
      </c>
    </row>
    <row r="9" s="139" customFormat="1" customHeight="1" spans="1:24">
      <c r="A9" s="153">
        <v>1</v>
      </c>
      <c r="B9" s="153">
        <v>2</v>
      </c>
      <c r="C9" s="153">
        <v>3</v>
      </c>
      <c r="D9" s="153">
        <v>4</v>
      </c>
      <c r="E9" s="153">
        <v>5</v>
      </c>
      <c r="F9" s="153">
        <v>6</v>
      </c>
      <c r="G9" s="153">
        <v>7</v>
      </c>
      <c r="H9" s="153">
        <v>8</v>
      </c>
      <c r="I9" s="153">
        <v>9</v>
      </c>
      <c r="J9" s="153">
        <v>10</v>
      </c>
      <c r="K9" s="153">
        <v>11</v>
      </c>
      <c r="L9" s="153">
        <v>12</v>
      </c>
      <c r="M9" s="153">
        <v>13</v>
      </c>
      <c r="N9" s="153">
        <v>14</v>
      </c>
      <c r="O9" s="153">
        <v>15</v>
      </c>
      <c r="P9" s="153">
        <v>16</v>
      </c>
      <c r="Q9" s="153">
        <v>17</v>
      </c>
      <c r="R9" s="153">
        <v>18</v>
      </c>
      <c r="S9" s="153">
        <v>19</v>
      </c>
      <c r="T9" s="153">
        <v>20</v>
      </c>
      <c r="U9" s="153">
        <v>21</v>
      </c>
      <c r="V9" s="153">
        <v>22</v>
      </c>
      <c r="W9" s="153">
        <v>23</v>
      </c>
      <c r="X9" s="153">
        <v>24</v>
      </c>
    </row>
    <row r="10" s="139" customFormat="1" ht="17" customHeight="1" spans="1:24">
      <c r="A10" s="153" t="s">
        <v>69</v>
      </c>
      <c r="B10" s="153" t="s">
        <v>250</v>
      </c>
      <c r="C10" s="154" t="s">
        <v>251</v>
      </c>
      <c r="D10" s="154" t="s">
        <v>252</v>
      </c>
      <c r="E10" s="153">
        <v>2080101</v>
      </c>
      <c r="F10" s="154" t="s">
        <v>253</v>
      </c>
      <c r="G10" s="153">
        <v>30101</v>
      </c>
      <c r="H10" s="154" t="s">
        <v>254</v>
      </c>
      <c r="I10" s="165">
        <v>796236</v>
      </c>
      <c r="J10" s="165">
        <v>796236</v>
      </c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</row>
    <row r="11" s="139" customFormat="1" ht="17" customHeight="1" spans="1:24">
      <c r="A11" s="153" t="s">
        <v>69</v>
      </c>
      <c r="B11" s="153" t="s">
        <v>250</v>
      </c>
      <c r="C11" s="154" t="s">
        <v>251</v>
      </c>
      <c r="D11" s="154" t="s">
        <v>255</v>
      </c>
      <c r="E11" s="153">
        <v>2080101</v>
      </c>
      <c r="F11" s="154" t="s">
        <v>253</v>
      </c>
      <c r="G11" s="153">
        <v>30102</v>
      </c>
      <c r="H11" s="154" t="s">
        <v>254</v>
      </c>
      <c r="I11" s="165">
        <v>943764</v>
      </c>
      <c r="J11" s="165">
        <v>943764</v>
      </c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</row>
    <row r="12" s="139" customFormat="1" ht="17" customHeight="1" spans="1:24">
      <c r="A12" s="153" t="s">
        <v>69</v>
      </c>
      <c r="B12" s="153" t="s">
        <v>250</v>
      </c>
      <c r="C12" s="154" t="s">
        <v>251</v>
      </c>
      <c r="D12" s="154" t="s">
        <v>256</v>
      </c>
      <c r="E12" s="153">
        <v>2080101</v>
      </c>
      <c r="F12" s="154" t="s">
        <v>253</v>
      </c>
      <c r="G12" s="153">
        <v>30102</v>
      </c>
      <c r="H12" s="154" t="s">
        <v>254</v>
      </c>
      <c r="I12" s="165">
        <v>204300</v>
      </c>
      <c r="J12" s="165">
        <v>204300</v>
      </c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</row>
    <row r="13" s="139" customFormat="1" ht="17" customHeight="1" spans="1:24">
      <c r="A13" s="153" t="s">
        <v>69</v>
      </c>
      <c r="B13" s="153" t="s">
        <v>250</v>
      </c>
      <c r="C13" s="154" t="s">
        <v>251</v>
      </c>
      <c r="D13" s="154" t="s">
        <v>257</v>
      </c>
      <c r="E13" s="153">
        <v>2080150</v>
      </c>
      <c r="F13" s="154" t="s">
        <v>253</v>
      </c>
      <c r="G13" s="153">
        <v>30103</v>
      </c>
      <c r="H13" s="154" t="s">
        <v>254</v>
      </c>
      <c r="I13" s="165">
        <v>66353</v>
      </c>
      <c r="J13" s="165">
        <v>66353</v>
      </c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</row>
    <row r="14" s="139" customFormat="1" ht="17" customHeight="1" spans="1:24">
      <c r="A14" s="153" t="s">
        <v>69</v>
      </c>
      <c r="B14" s="153" t="s">
        <v>250</v>
      </c>
      <c r="C14" s="154" t="s">
        <v>258</v>
      </c>
      <c r="D14" s="154" t="s">
        <v>259</v>
      </c>
      <c r="E14" s="153">
        <v>2080150</v>
      </c>
      <c r="F14" s="154" t="s">
        <v>260</v>
      </c>
      <c r="G14" s="153">
        <v>30103</v>
      </c>
      <c r="H14" s="154" t="s">
        <v>261</v>
      </c>
      <c r="I14" s="165">
        <v>33057</v>
      </c>
      <c r="J14" s="165">
        <v>33057</v>
      </c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</row>
    <row r="15" s="139" customFormat="1" ht="17" customHeight="1" spans="1:24">
      <c r="A15" s="153" t="s">
        <v>69</v>
      </c>
      <c r="B15" s="153" t="s">
        <v>250</v>
      </c>
      <c r="C15" s="154" t="s">
        <v>258</v>
      </c>
      <c r="D15" s="154" t="s">
        <v>262</v>
      </c>
      <c r="E15" s="153">
        <v>2080150</v>
      </c>
      <c r="F15" s="154" t="s">
        <v>260</v>
      </c>
      <c r="G15" s="153">
        <v>30102</v>
      </c>
      <c r="H15" s="154" t="s">
        <v>261</v>
      </c>
      <c r="I15" s="165">
        <v>29760</v>
      </c>
      <c r="J15" s="165">
        <v>29760</v>
      </c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</row>
    <row r="16" s="139" customFormat="1" ht="17" customHeight="1" spans="1:24">
      <c r="A16" s="153" t="s">
        <v>69</v>
      </c>
      <c r="B16" s="153" t="s">
        <v>250</v>
      </c>
      <c r="C16" s="154" t="s">
        <v>258</v>
      </c>
      <c r="D16" s="154" t="s">
        <v>263</v>
      </c>
      <c r="E16" s="153">
        <v>2080150</v>
      </c>
      <c r="F16" s="154" t="s">
        <v>260</v>
      </c>
      <c r="G16" s="153">
        <v>30107</v>
      </c>
      <c r="H16" s="154" t="s">
        <v>261</v>
      </c>
      <c r="I16" s="165">
        <v>84000</v>
      </c>
      <c r="J16" s="165">
        <v>84000</v>
      </c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</row>
    <row r="17" s="139" customFormat="1" ht="17" customHeight="1" spans="1:24">
      <c r="A17" s="153" t="s">
        <v>69</v>
      </c>
      <c r="B17" s="153" t="s">
        <v>250</v>
      </c>
      <c r="C17" s="154" t="s">
        <v>258</v>
      </c>
      <c r="D17" s="154" t="s">
        <v>264</v>
      </c>
      <c r="E17" s="153">
        <v>2080150</v>
      </c>
      <c r="F17" s="154" t="s">
        <v>260</v>
      </c>
      <c r="G17" s="153">
        <v>30107</v>
      </c>
      <c r="H17" s="154" t="s">
        <v>261</v>
      </c>
      <c r="I17" s="165">
        <v>179340</v>
      </c>
      <c r="J17" s="165">
        <v>179340</v>
      </c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</row>
    <row r="18" s="139" customFormat="1" ht="17" customHeight="1" spans="1:24">
      <c r="A18" s="153" t="s">
        <v>69</v>
      </c>
      <c r="B18" s="153" t="s">
        <v>250</v>
      </c>
      <c r="C18" s="154" t="s">
        <v>258</v>
      </c>
      <c r="D18" s="154" t="s">
        <v>265</v>
      </c>
      <c r="E18" s="153">
        <v>2080150</v>
      </c>
      <c r="F18" s="154" t="s">
        <v>260</v>
      </c>
      <c r="G18" s="153">
        <v>30107</v>
      </c>
      <c r="H18" s="154" t="s">
        <v>261</v>
      </c>
      <c r="I18" s="165">
        <v>94800</v>
      </c>
      <c r="J18" s="165">
        <v>94800</v>
      </c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</row>
    <row r="19" s="139" customFormat="1" ht="17" customHeight="1" spans="1:24">
      <c r="A19" s="153" t="s">
        <v>69</v>
      </c>
      <c r="B19" s="153" t="s">
        <v>250</v>
      </c>
      <c r="C19" s="154" t="s">
        <v>258</v>
      </c>
      <c r="D19" s="154" t="s">
        <v>266</v>
      </c>
      <c r="E19" s="153">
        <v>2080150</v>
      </c>
      <c r="F19" s="154" t="s">
        <v>260</v>
      </c>
      <c r="G19" s="153">
        <v>30107</v>
      </c>
      <c r="H19" s="154" t="s">
        <v>261</v>
      </c>
      <c r="I19" s="165">
        <v>195564</v>
      </c>
      <c r="J19" s="165">
        <v>195564</v>
      </c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</row>
    <row r="20" s="139" customFormat="1" ht="17" customHeight="1" spans="1:24">
      <c r="A20" s="153" t="s">
        <v>69</v>
      </c>
      <c r="B20" s="153" t="s">
        <v>250</v>
      </c>
      <c r="C20" s="154" t="s">
        <v>258</v>
      </c>
      <c r="D20" s="154" t="s">
        <v>267</v>
      </c>
      <c r="E20" s="153">
        <v>2080150</v>
      </c>
      <c r="F20" s="154" t="s">
        <v>260</v>
      </c>
      <c r="G20" s="153">
        <v>30101</v>
      </c>
      <c r="H20" s="154" t="s">
        <v>261</v>
      </c>
      <c r="I20" s="165">
        <v>396684</v>
      </c>
      <c r="J20" s="165">
        <v>396684</v>
      </c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</row>
    <row r="21" s="139" customFormat="1" ht="17" customHeight="1" spans="1:24">
      <c r="A21" s="153" t="s">
        <v>69</v>
      </c>
      <c r="B21" s="153" t="s">
        <v>250</v>
      </c>
      <c r="C21" s="154" t="s">
        <v>268</v>
      </c>
      <c r="D21" s="154" t="s">
        <v>269</v>
      </c>
      <c r="E21" s="153">
        <v>2080505</v>
      </c>
      <c r="F21" s="154" t="s">
        <v>270</v>
      </c>
      <c r="G21" s="153">
        <v>30108</v>
      </c>
      <c r="H21" s="154" t="s">
        <v>271</v>
      </c>
      <c r="I21" s="165">
        <v>334846.89</v>
      </c>
      <c r="J21" s="165">
        <v>334846.89</v>
      </c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</row>
    <row r="22" s="139" customFormat="1" ht="17" customHeight="1" spans="1:24">
      <c r="A22" s="153" t="s">
        <v>69</v>
      </c>
      <c r="B22" s="153" t="s">
        <v>250</v>
      </c>
      <c r="C22" s="154" t="s">
        <v>268</v>
      </c>
      <c r="D22" s="154" t="s">
        <v>272</v>
      </c>
      <c r="E22" s="153">
        <v>2080505</v>
      </c>
      <c r="F22" s="154" t="s">
        <v>270</v>
      </c>
      <c r="G22" s="153">
        <v>30108</v>
      </c>
      <c r="H22" s="154" t="s">
        <v>271</v>
      </c>
      <c r="I22" s="165">
        <v>148663.2</v>
      </c>
      <c r="J22" s="165">
        <v>148663.2</v>
      </c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</row>
    <row r="23" s="139" customFormat="1" ht="17" customHeight="1" spans="1:24">
      <c r="A23" s="153" t="s">
        <v>69</v>
      </c>
      <c r="B23" s="153" t="s">
        <v>250</v>
      </c>
      <c r="C23" s="154" t="s">
        <v>268</v>
      </c>
      <c r="D23" s="154" t="s">
        <v>273</v>
      </c>
      <c r="E23" s="153">
        <v>2080506</v>
      </c>
      <c r="F23" s="154" t="s">
        <v>270</v>
      </c>
      <c r="G23" s="153">
        <v>30109</v>
      </c>
      <c r="H23" s="154" t="s">
        <v>271</v>
      </c>
      <c r="I23" s="165">
        <v>120000</v>
      </c>
      <c r="J23" s="165">
        <v>120000</v>
      </c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</row>
    <row r="24" s="139" customFormat="1" ht="17" customHeight="1" spans="1:24">
      <c r="A24" s="153" t="s">
        <v>69</v>
      </c>
      <c r="B24" s="153" t="s">
        <v>250</v>
      </c>
      <c r="C24" s="154" t="s">
        <v>268</v>
      </c>
      <c r="D24" s="154" t="s">
        <v>274</v>
      </c>
      <c r="E24" s="153">
        <v>2101101</v>
      </c>
      <c r="F24" s="154" t="s">
        <v>270</v>
      </c>
      <c r="G24" s="153">
        <v>30110</v>
      </c>
      <c r="H24" s="154" t="s">
        <v>271</v>
      </c>
      <c r="I24" s="165">
        <v>165330.65</v>
      </c>
      <c r="J24" s="165">
        <v>165330.65</v>
      </c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</row>
    <row r="25" s="139" customFormat="1" ht="17" customHeight="1" spans="1:24">
      <c r="A25" s="153" t="s">
        <v>69</v>
      </c>
      <c r="B25" s="153" t="s">
        <v>250</v>
      </c>
      <c r="C25" s="154" t="s">
        <v>268</v>
      </c>
      <c r="D25" s="154" t="s">
        <v>275</v>
      </c>
      <c r="E25" s="153">
        <v>2101102</v>
      </c>
      <c r="F25" s="154" t="s">
        <v>270</v>
      </c>
      <c r="G25" s="153">
        <v>30110</v>
      </c>
      <c r="H25" s="154" t="s">
        <v>271</v>
      </c>
      <c r="I25" s="165">
        <v>73402.46</v>
      </c>
      <c r="J25" s="165">
        <v>73402.46</v>
      </c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</row>
    <row r="26" s="139" customFormat="1" ht="17" customHeight="1" spans="1:24">
      <c r="A26" s="153" t="s">
        <v>69</v>
      </c>
      <c r="B26" s="153" t="s">
        <v>250</v>
      </c>
      <c r="C26" s="154" t="s">
        <v>268</v>
      </c>
      <c r="D26" s="154" t="s">
        <v>276</v>
      </c>
      <c r="E26" s="153">
        <v>2101101</v>
      </c>
      <c r="F26" s="154" t="s">
        <v>270</v>
      </c>
      <c r="G26" s="153">
        <v>30110</v>
      </c>
      <c r="H26" s="154" t="s">
        <v>271</v>
      </c>
      <c r="I26" s="165">
        <v>8789</v>
      </c>
      <c r="J26" s="165">
        <v>8789</v>
      </c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</row>
    <row r="27" s="139" customFormat="1" ht="17" customHeight="1" spans="1:24">
      <c r="A27" s="153" t="s">
        <v>69</v>
      </c>
      <c r="B27" s="153" t="s">
        <v>250</v>
      </c>
      <c r="C27" s="154" t="s">
        <v>268</v>
      </c>
      <c r="D27" s="154" t="s">
        <v>277</v>
      </c>
      <c r="E27" s="153">
        <v>2101102</v>
      </c>
      <c r="F27" s="154" t="s">
        <v>270</v>
      </c>
      <c r="G27" s="153">
        <v>30110</v>
      </c>
      <c r="H27" s="154" t="s">
        <v>271</v>
      </c>
      <c r="I27" s="165">
        <v>5170</v>
      </c>
      <c r="J27" s="165">
        <v>5170</v>
      </c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</row>
    <row r="28" s="139" customFormat="1" ht="17" customHeight="1" spans="1:24">
      <c r="A28" s="153" t="s">
        <v>69</v>
      </c>
      <c r="B28" s="153" t="s">
        <v>250</v>
      </c>
      <c r="C28" s="154" t="s">
        <v>268</v>
      </c>
      <c r="D28" s="154" t="s">
        <v>278</v>
      </c>
      <c r="E28" s="153">
        <v>2101101</v>
      </c>
      <c r="F28" s="154" t="s">
        <v>270</v>
      </c>
      <c r="G28" s="153">
        <v>30110</v>
      </c>
      <c r="H28" s="154" t="s">
        <v>271</v>
      </c>
      <c r="I28" s="165">
        <v>7238</v>
      </c>
      <c r="J28" s="165">
        <v>7238</v>
      </c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</row>
    <row r="29" s="139" customFormat="1" ht="17" customHeight="1" spans="1:24">
      <c r="A29" s="153" t="s">
        <v>69</v>
      </c>
      <c r="B29" s="153" t="s">
        <v>250</v>
      </c>
      <c r="C29" s="154" t="s">
        <v>268</v>
      </c>
      <c r="D29" s="154" t="s">
        <v>279</v>
      </c>
      <c r="E29" s="153">
        <v>2101103</v>
      </c>
      <c r="F29" s="154" t="s">
        <v>270</v>
      </c>
      <c r="G29" s="153">
        <v>30111</v>
      </c>
      <c r="H29" s="154" t="s">
        <v>271</v>
      </c>
      <c r="I29" s="165">
        <v>104639.65</v>
      </c>
      <c r="J29" s="165">
        <v>104639.65</v>
      </c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</row>
    <row r="30" s="139" customFormat="1" ht="17" customHeight="1" spans="1:24">
      <c r="A30" s="153" t="s">
        <v>69</v>
      </c>
      <c r="B30" s="153" t="s">
        <v>250</v>
      </c>
      <c r="C30" s="154" t="s">
        <v>268</v>
      </c>
      <c r="D30" s="154" t="s">
        <v>280</v>
      </c>
      <c r="E30" s="153">
        <v>2101103</v>
      </c>
      <c r="F30" s="154" t="s">
        <v>270</v>
      </c>
      <c r="G30" s="153">
        <v>30111</v>
      </c>
      <c r="H30" s="154" t="s">
        <v>271</v>
      </c>
      <c r="I30" s="165">
        <v>46457.25</v>
      </c>
      <c r="J30" s="165">
        <v>46457.25</v>
      </c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="139" customFormat="1" ht="17" customHeight="1" spans="1:24">
      <c r="A31" s="153" t="s">
        <v>69</v>
      </c>
      <c r="B31" s="153" t="s">
        <v>250</v>
      </c>
      <c r="C31" s="154" t="s">
        <v>268</v>
      </c>
      <c r="D31" s="154" t="s">
        <v>281</v>
      </c>
      <c r="E31" s="153">
        <v>2101103</v>
      </c>
      <c r="F31" s="154" t="s">
        <v>270</v>
      </c>
      <c r="G31" s="153">
        <v>30111</v>
      </c>
      <c r="H31" s="154" t="s">
        <v>271</v>
      </c>
      <c r="I31" s="165">
        <v>60390.19</v>
      </c>
      <c r="J31" s="165">
        <v>60390.19</v>
      </c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</row>
    <row r="32" s="139" customFormat="1" ht="17" customHeight="1" spans="1:24">
      <c r="A32" s="153" t="s">
        <v>69</v>
      </c>
      <c r="B32" s="153" t="s">
        <v>250</v>
      </c>
      <c r="C32" s="154" t="s">
        <v>268</v>
      </c>
      <c r="D32" s="154" t="s">
        <v>282</v>
      </c>
      <c r="E32" s="153">
        <v>2101199</v>
      </c>
      <c r="F32" s="154" t="s">
        <v>270</v>
      </c>
      <c r="G32" s="153">
        <v>30112</v>
      </c>
      <c r="H32" s="154" t="s">
        <v>271</v>
      </c>
      <c r="I32" s="165">
        <v>7480</v>
      </c>
      <c r="J32" s="165">
        <v>7480</v>
      </c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</row>
    <row r="33" s="139" customFormat="1" ht="17" customHeight="1" spans="1:24">
      <c r="A33" s="153" t="s">
        <v>69</v>
      </c>
      <c r="B33" s="153" t="s">
        <v>250</v>
      </c>
      <c r="C33" s="154" t="s">
        <v>268</v>
      </c>
      <c r="D33" s="154" t="s">
        <v>283</v>
      </c>
      <c r="E33" s="153">
        <v>2101199</v>
      </c>
      <c r="F33" s="154" t="s">
        <v>270</v>
      </c>
      <c r="G33" s="153">
        <v>30112</v>
      </c>
      <c r="H33" s="154" t="s">
        <v>271</v>
      </c>
      <c r="I33" s="165">
        <v>4400</v>
      </c>
      <c r="J33" s="165">
        <v>4400</v>
      </c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</row>
    <row r="34" s="139" customFormat="1" ht="17" customHeight="1" spans="1:24">
      <c r="A34" s="153" t="s">
        <v>69</v>
      </c>
      <c r="B34" s="153" t="s">
        <v>250</v>
      </c>
      <c r="C34" s="154" t="s">
        <v>268</v>
      </c>
      <c r="D34" s="154" t="s">
        <v>284</v>
      </c>
      <c r="E34" s="153">
        <v>2080150</v>
      </c>
      <c r="F34" s="154" t="s">
        <v>270</v>
      </c>
      <c r="G34" s="153">
        <v>30112</v>
      </c>
      <c r="H34" s="154" t="s">
        <v>271</v>
      </c>
      <c r="I34" s="165">
        <v>2250</v>
      </c>
      <c r="J34" s="165">
        <v>2250</v>
      </c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</row>
    <row r="35" s="139" customFormat="1" ht="17" customHeight="1" spans="1:24">
      <c r="A35" s="153" t="s">
        <v>69</v>
      </c>
      <c r="B35" s="153" t="s">
        <v>250</v>
      </c>
      <c r="C35" s="154" t="s">
        <v>268</v>
      </c>
      <c r="D35" s="154" t="s">
        <v>285</v>
      </c>
      <c r="E35" s="153">
        <v>2080150</v>
      </c>
      <c r="F35" s="154" t="s">
        <v>270</v>
      </c>
      <c r="G35" s="153">
        <v>30112</v>
      </c>
      <c r="H35" s="154" t="s">
        <v>271</v>
      </c>
      <c r="I35" s="165">
        <v>7500</v>
      </c>
      <c r="J35" s="165">
        <v>7500</v>
      </c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</row>
    <row r="36" s="139" customFormat="1" ht="17" customHeight="1" spans="1:24">
      <c r="A36" s="153" t="s">
        <v>69</v>
      </c>
      <c r="B36" s="153" t="s">
        <v>250</v>
      </c>
      <c r="C36" s="154" t="s">
        <v>286</v>
      </c>
      <c r="D36" s="154" t="s">
        <v>287</v>
      </c>
      <c r="E36" s="153">
        <v>2210201</v>
      </c>
      <c r="F36" s="154" t="s">
        <v>288</v>
      </c>
      <c r="G36" s="153">
        <v>30113</v>
      </c>
      <c r="H36" s="154" t="s">
        <v>117</v>
      </c>
      <c r="I36" s="165">
        <v>251124</v>
      </c>
      <c r="J36" s="165">
        <v>251124</v>
      </c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</row>
    <row r="37" s="139" customFormat="1" ht="17" customHeight="1" spans="1:24">
      <c r="A37" s="153" t="s">
        <v>69</v>
      </c>
      <c r="B37" s="153" t="s">
        <v>250</v>
      </c>
      <c r="C37" s="154" t="s">
        <v>286</v>
      </c>
      <c r="D37" s="154" t="s">
        <v>289</v>
      </c>
      <c r="E37" s="153">
        <v>2210201</v>
      </c>
      <c r="F37" s="154" t="s">
        <v>288</v>
      </c>
      <c r="G37" s="153">
        <v>30113</v>
      </c>
      <c r="H37" s="154" t="s">
        <v>117</v>
      </c>
      <c r="I37" s="165">
        <v>111497</v>
      </c>
      <c r="J37" s="165">
        <v>111497</v>
      </c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</row>
    <row r="38" s="139" customFormat="1" ht="17" customHeight="1" spans="1:24">
      <c r="A38" s="153" t="s">
        <v>69</v>
      </c>
      <c r="B38" s="153" t="s">
        <v>250</v>
      </c>
      <c r="C38" s="154" t="s">
        <v>290</v>
      </c>
      <c r="D38" s="154" t="s">
        <v>291</v>
      </c>
      <c r="E38" s="153">
        <v>2080101</v>
      </c>
      <c r="F38" s="154" t="s">
        <v>292</v>
      </c>
      <c r="G38" s="153">
        <v>30131</v>
      </c>
      <c r="H38" s="154" t="s">
        <v>291</v>
      </c>
      <c r="I38" s="165">
        <v>24000</v>
      </c>
      <c r="J38" s="165">
        <v>24000</v>
      </c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</row>
    <row r="39" s="139" customFormat="1" ht="17" customHeight="1" spans="1:24">
      <c r="A39" s="153" t="s">
        <v>69</v>
      </c>
      <c r="B39" s="153" t="s">
        <v>250</v>
      </c>
      <c r="C39" s="154" t="s">
        <v>293</v>
      </c>
      <c r="D39" s="154" t="s">
        <v>294</v>
      </c>
      <c r="E39" s="153">
        <v>2080101</v>
      </c>
      <c r="F39" s="154" t="s">
        <v>295</v>
      </c>
      <c r="G39" s="153">
        <v>30217</v>
      </c>
      <c r="H39" s="154" t="s">
        <v>131</v>
      </c>
      <c r="I39" s="165">
        <v>5440</v>
      </c>
      <c r="J39" s="165">
        <v>5440</v>
      </c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</row>
    <row r="40" s="139" customFormat="1" ht="17" customHeight="1" spans="1:24">
      <c r="A40" s="153" t="s">
        <v>69</v>
      </c>
      <c r="B40" s="153" t="s">
        <v>250</v>
      </c>
      <c r="C40" s="154" t="s">
        <v>293</v>
      </c>
      <c r="D40" s="154" t="s">
        <v>296</v>
      </c>
      <c r="E40" s="153">
        <v>2080150</v>
      </c>
      <c r="F40" s="154" t="s">
        <v>295</v>
      </c>
      <c r="G40" s="153">
        <v>30217</v>
      </c>
      <c r="H40" s="154" t="s">
        <v>131</v>
      </c>
      <c r="I40" s="165">
        <v>3200</v>
      </c>
      <c r="J40" s="165">
        <v>3200</v>
      </c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</row>
    <row r="41" s="139" customFormat="1" ht="17" customHeight="1" spans="1:24">
      <c r="A41" s="153" t="s">
        <v>69</v>
      </c>
      <c r="B41" s="153" t="s">
        <v>250</v>
      </c>
      <c r="C41" s="154" t="s">
        <v>297</v>
      </c>
      <c r="D41" s="154" t="s">
        <v>298</v>
      </c>
      <c r="E41" s="153">
        <v>2080101</v>
      </c>
      <c r="F41" s="154" t="s">
        <v>299</v>
      </c>
      <c r="G41" s="153">
        <v>30239</v>
      </c>
      <c r="H41" s="154" t="s">
        <v>298</v>
      </c>
      <c r="I41" s="165">
        <v>176400</v>
      </c>
      <c r="J41" s="165">
        <v>176400</v>
      </c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</row>
    <row r="42" s="139" customFormat="1" ht="17" customHeight="1" spans="1:24">
      <c r="A42" s="153" t="s">
        <v>69</v>
      </c>
      <c r="B42" s="153" t="s">
        <v>250</v>
      </c>
      <c r="C42" s="154" t="s">
        <v>300</v>
      </c>
      <c r="D42" s="154" t="s">
        <v>301</v>
      </c>
      <c r="E42" s="153">
        <v>2080101</v>
      </c>
      <c r="F42" s="154" t="s">
        <v>302</v>
      </c>
      <c r="G42" s="153">
        <v>30228</v>
      </c>
      <c r="H42" s="154" t="s">
        <v>133</v>
      </c>
      <c r="I42" s="165">
        <v>3060</v>
      </c>
      <c r="J42" s="165">
        <v>3060</v>
      </c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</row>
    <row r="43" s="139" customFormat="1" ht="17" customHeight="1" spans="1:24">
      <c r="A43" s="153" t="s">
        <v>69</v>
      </c>
      <c r="B43" s="153" t="s">
        <v>250</v>
      </c>
      <c r="C43" s="154" t="s">
        <v>300</v>
      </c>
      <c r="D43" s="154" t="s">
        <v>303</v>
      </c>
      <c r="E43" s="153">
        <v>2080150</v>
      </c>
      <c r="F43" s="154" t="s">
        <v>302</v>
      </c>
      <c r="G43" s="153">
        <v>30228</v>
      </c>
      <c r="H43" s="154" t="s">
        <v>133</v>
      </c>
      <c r="I43" s="165">
        <v>1800</v>
      </c>
      <c r="J43" s="165">
        <v>1800</v>
      </c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</row>
    <row r="44" s="139" customFormat="1" ht="17" customHeight="1" spans="1:24">
      <c r="A44" s="153" t="s">
        <v>69</v>
      </c>
      <c r="B44" s="153" t="s">
        <v>250</v>
      </c>
      <c r="C44" s="154" t="s">
        <v>304</v>
      </c>
      <c r="D44" s="154" t="s">
        <v>305</v>
      </c>
      <c r="E44" s="153">
        <v>2080101</v>
      </c>
      <c r="F44" s="154" t="s">
        <v>306</v>
      </c>
      <c r="G44" s="153">
        <v>30201</v>
      </c>
      <c r="H44" s="154" t="s">
        <v>307</v>
      </c>
      <c r="I44" s="165">
        <v>17000</v>
      </c>
      <c r="J44" s="165">
        <v>17000</v>
      </c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</row>
    <row r="45" s="139" customFormat="1" ht="17" customHeight="1" spans="1:24">
      <c r="A45" s="153" t="s">
        <v>69</v>
      </c>
      <c r="B45" s="153" t="s">
        <v>250</v>
      </c>
      <c r="C45" s="154" t="s">
        <v>304</v>
      </c>
      <c r="D45" s="154" t="s">
        <v>308</v>
      </c>
      <c r="E45" s="153">
        <v>2080101</v>
      </c>
      <c r="F45" s="154" t="s">
        <v>306</v>
      </c>
      <c r="G45" s="153">
        <v>30205</v>
      </c>
      <c r="H45" s="154" t="s">
        <v>307</v>
      </c>
      <c r="I45" s="165">
        <v>8500</v>
      </c>
      <c r="J45" s="165">
        <v>8500</v>
      </c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</row>
    <row r="46" s="139" customFormat="1" ht="17" customHeight="1" spans="1:24">
      <c r="A46" s="153" t="s">
        <v>69</v>
      </c>
      <c r="B46" s="153" t="s">
        <v>250</v>
      </c>
      <c r="C46" s="154" t="s">
        <v>304</v>
      </c>
      <c r="D46" s="154" t="s">
        <v>309</v>
      </c>
      <c r="E46" s="153">
        <v>2080101</v>
      </c>
      <c r="F46" s="154" t="s">
        <v>306</v>
      </c>
      <c r="G46" s="153">
        <v>30206</v>
      </c>
      <c r="H46" s="154" t="s">
        <v>307</v>
      </c>
      <c r="I46" s="165">
        <v>10200</v>
      </c>
      <c r="J46" s="165">
        <v>10200</v>
      </c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</row>
    <row r="47" s="139" customFormat="1" ht="17" customHeight="1" spans="1:24">
      <c r="A47" s="153" t="s">
        <v>69</v>
      </c>
      <c r="B47" s="153" t="s">
        <v>250</v>
      </c>
      <c r="C47" s="154" t="s">
        <v>304</v>
      </c>
      <c r="D47" s="154" t="s">
        <v>310</v>
      </c>
      <c r="E47" s="153">
        <v>2080101</v>
      </c>
      <c r="F47" s="154" t="s">
        <v>306</v>
      </c>
      <c r="G47" s="153">
        <v>30211</v>
      </c>
      <c r="H47" s="154" t="s">
        <v>307</v>
      </c>
      <c r="I47" s="165">
        <v>8500</v>
      </c>
      <c r="J47" s="165">
        <v>8500</v>
      </c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</row>
    <row r="48" s="139" customFormat="1" ht="17" customHeight="1" spans="1:24">
      <c r="A48" s="153" t="s">
        <v>69</v>
      </c>
      <c r="B48" s="153" t="s">
        <v>250</v>
      </c>
      <c r="C48" s="154" t="s">
        <v>304</v>
      </c>
      <c r="D48" s="154" t="s">
        <v>311</v>
      </c>
      <c r="E48" s="153">
        <v>2080150</v>
      </c>
      <c r="F48" s="154" t="s">
        <v>306</v>
      </c>
      <c r="G48" s="153">
        <v>30201</v>
      </c>
      <c r="H48" s="154" t="s">
        <v>307</v>
      </c>
      <c r="I48" s="165">
        <v>10000</v>
      </c>
      <c r="J48" s="165">
        <v>10000</v>
      </c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</row>
    <row r="49" s="139" customFormat="1" ht="17" customHeight="1" spans="1:24">
      <c r="A49" s="153" t="s">
        <v>69</v>
      </c>
      <c r="B49" s="153" t="s">
        <v>250</v>
      </c>
      <c r="C49" s="154" t="s">
        <v>304</v>
      </c>
      <c r="D49" s="154" t="s">
        <v>312</v>
      </c>
      <c r="E49" s="153">
        <v>2080150</v>
      </c>
      <c r="F49" s="154" t="s">
        <v>306</v>
      </c>
      <c r="G49" s="153">
        <v>30205</v>
      </c>
      <c r="H49" s="154" t="s">
        <v>307</v>
      </c>
      <c r="I49" s="165">
        <v>5000</v>
      </c>
      <c r="J49" s="165">
        <v>5000</v>
      </c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</row>
    <row r="50" s="139" customFormat="1" ht="17" customHeight="1" spans="1:24">
      <c r="A50" s="153" t="s">
        <v>69</v>
      </c>
      <c r="B50" s="153" t="s">
        <v>250</v>
      </c>
      <c r="C50" s="154" t="s">
        <v>304</v>
      </c>
      <c r="D50" s="154" t="s">
        <v>313</v>
      </c>
      <c r="E50" s="153">
        <v>2080150</v>
      </c>
      <c r="F50" s="154" t="s">
        <v>306</v>
      </c>
      <c r="G50" s="153">
        <v>30206</v>
      </c>
      <c r="H50" s="154" t="s">
        <v>307</v>
      </c>
      <c r="I50" s="165">
        <v>6000</v>
      </c>
      <c r="J50" s="165">
        <v>6000</v>
      </c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</row>
    <row r="51" s="139" customFormat="1" ht="17" customHeight="1" spans="1:24">
      <c r="A51" s="153" t="s">
        <v>69</v>
      </c>
      <c r="B51" s="153" t="s">
        <v>250</v>
      </c>
      <c r="C51" s="154" t="s">
        <v>304</v>
      </c>
      <c r="D51" s="154" t="s">
        <v>314</v>
      </c>
      <c r="E51" s="153">
        <v>2080150</v>
      </c>
      <c r="F51" s="154" t="s">
        <v>306</v>
      </c>
      <c r="G51" s="153">
        <v>30211</v>
      </c>
      <c r="H51" s="154" t="s">
        <v>307</v>
      </c>
      <c r="I51" s="165">
        <v>5000</v>
      </c>
      <c r="J51" s="165">
        <v>5000</v>
      </c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</row>
    <row r="52" s="139" customFormat="1" ht="17" customHeight="1" spans="1:24">
      <c r="A52" s="153" t="s">
        <v>69</v>
      </c>
      <c r="B52" s="153" t="s">
        <v>250</v>
      </c>
      <c r="C52" s="154" t="s">
        <v>304</v>
      </c>
      <c r="D52" s="154" t="s">
        <v>315</v>
      </c>
      <c r="E52" s="153">
        <v>2080150</v>
      </c>
      <c r="F52" s="154" t="s">
        <v>306</v>
      </c>
      <c r="G52" s="153">
        <v>30229</v>
      </c>
      <c r="H52" s="154" t="s">
        <v>307</v>
      </c>
      <c r="I52" s="165">
        <v>24000</v>
      </c>
      <c r="J52" s="165">
        <v>24000</v>
      </c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</row>
    <row r="53" s="139" customFormat="1" ht="17" customHeight="1" spans="1:24">
      <c r="A53" s="153" t="s">
        <v>69</v>
      </c>
      <c r="B53" s="153" t="s">
        <v>250</v>
      </c>
      <c r="C53" s="154" t="s">
        <v>304</v>
      </c>
      <c r="D53" s="154" t="s">
        <v>316</v>
      </c>
      <c r="E53" s="153">
        <v>2080101</v>
      </c>
      <c r="F53" s="154" t="s">
        <v>306</v>
      </c>
      <c r="G53" s="153">
        <v>30229</v>
      </c>
      <c r="H53" s="154" t="s">
        <v>307</v>
      </c>
      <c r="I53" s="165">
        <v>40800</v>
      </c>
      <c r="J53" s="165">
        <v>40800</v>
      </c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</row>
    <row r="54" s="139" customFormat="1" ht="17" customHeight="1" spans="1:24">
      <c r="A54" s="153" t="s">
        <v>69</v>
      </c>
      <c r="B54" s="153" t="s">
        <v>250</v>
      </c>
      <c r="C54" s="154" t="s">
        <v>317</v>
      </c>
      <c r="D54" s="154" t="s">
        <v>318</v>
      </c>
      <c r="E54" s="153">
        <v>2080199</v>
      </c>
      <c r="F54" s="154" t="s">
        <v>319</v>
      </c>
      <c r="G54" s="153">
        <v>30305</v>
      </c>
      <c r="H54" s="154" t="s">
        <v>318</v>
      </c>
      <c r="I54" s="165">
        <v>559484.28</v>
      </c>
      <c r="J54" s="165">
        <v>559484.28</v>
      </c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3"/>
      <c r="V54" s="153"/>
      <c r="W54" s="153"/>
      <c r="X54" s="153"/>
    </row>
    <row r="55" s="139" customFormat="1" ht="17" customHeight="1" spans="1:24">
      <c r="A55" s="153" t="s">
        <v>69</v>
      </c>
      <c r="B55" s="153" t="s">
        <v>250</v>
      </c>
      <c r="C55" s="154" t="s">
        <v>320</v>
      </c>
      <c r="D55" s="154" t="s">
        <v>321</v>
      </c>
      <c r="E55" s="153">
        <v>2080501</v>
      </c>
      <c r="F55" s="154" t="s">
        <v>319</v>
      </c>
      <c r="G55" s="153">
        <v>30305</v>
      </c>
      <c r="H55" s="154" t="s">
        <v>321</v>
      </c>
      <c r="I55" s="165">
        <v>201600</v>
      </c>
      <c r="J55" s="165">
        <v>201600</v>
      </c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153"/>
    </row>
    <row r="56" s="139" customFormat="1" ht="17" customHeight="1" spans="1:24">
      <c r="A56" s="153" t="s">
        <v>69</v>
      </c>
      <c r="B56" s="153" t="s">
        <v>250</v>
      </c>
      <c r="C56" s="154" t="s">
        <v>322</v>
      </c>
      <c r="D56" s="154" t="s">
        <v>323</v>
      </c>
      <c r="E56" s="153">
        <v>2080101</v>
      </c>
      <c r="F56" s="154" t="s">
        <v>253</v>
      </c>
      <c r="G56" s="153">
        <v>30103</v>
      </c>
      <c r="H56" s="154" t="s">
        <v>323</v>
      </c>
      <c r="I56" s="165">
        <v>286440</v>
      </c>
      <c r="J56" s="165">
        <v>286440</v>
      </c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3"/>
      <c r="V56" s="153"/>
      <c r="W56" s="153"/>
      <c r="X56" s="153"/>
    </row>
    <row r="57" s="139" customFormat="1" ht="17" customHeight="1" spans="1:24">
      <c r="A57" s="153" t="s">
        <v>69</v>
      </c>
      <c r="B57" s="153" t="s">
        <v>324</v>
      </c>
      <c r="C57" s="154" t="s">
        <v>325</v>
      </c>
      <c r="D57" s="154" t="s">
        <v>254</v>
      </c>
      <c r="E57" s="153" t="s">
        <v>326</v>
      </c>
      <c r="F57" s="154" t="s">
        <v>191</v>
      </c>
      <c r="G57" s="153" t="s">
        <v>98</v>
      </c>
      <c r="H57" s="154" t="s">
        <v>99</v>
      </c>
      <c r="I57" s="165">
        <v>549384</v>
      </c>
      <c r="J57" s="165">
        <v>549384</v>
      </c>
      <c r="K57" s="79"/>
      <c r="L57" s="79"/>
      <c r="M57" s="79">
        <v>549384</v>
      </c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="139" customFormat="1" ht="17" customHeight="1" spans="1:24">
      <c r="A58" s="153" t="s">
        <v>69</v>
      </c>
      <c r="B58" s="153" t="s">
        <v>324</v>
      </c>
      <c r="C58" s="154" t="s">
        <v>325</v>
      </c>
      <c r="D58" s="154" t="s">
        <v>254</v>
      </c>
      <c r="E58" s="153" t="s">
        <v>326</v>
      </c>
      <c r="F58" s="154" t="s">
        <v>191</v>
      </c>
      <c r="G58" s="153" t="s">
        <v>100</v>
      </c>
      <c r="H58" s="154" t="s">
        <v>101</v>
      </c>
      <c r="I58" s="165">
        <v>153300</v>
      </c>
      <c r="J58" s="165">
        <v>153300</v>
      </c>
      <c r="K58" s="166"/>
      <c r="L58" s="166"/>
      <c r="M58" s="79">
        <v>153300</v>
      </c>
      <c r="N58" s="166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="139" customFormat="1" ht="17" customHeight="1" spans="1:24">
      <c r="A59" s="153" t="s">
        <v>69</v>
      </c>
      <c r="B59" s="153" t="s">
        <v>324</v>
      </c>
      <c r="C59" s="154" t="s">
        <v>325</v>
      </c>
      <c r="D59" s="154" t="s">
        <v>254</v>
      </c>
      <c r="E59" s="153" t="s">
        <v>326</v>
      </c>
      <c r="F59" s="154" t="s">
        <v>191</v>
      </c>
      <c r="G59" s="153" t="s">
        <v>100</v>
      </c>
      <c r="H59" s="154" t="s">
        <v>101</v>
      </c>
      <c r="I59" s="165">
        <v>727704</v>
      </c>
      <c r="J59" s="165">
        <v>727704</v>
      </c>
      <c r="K59" s="166"/>
      <c r="L59" s="166"/>
      <c r="M59" s="79">
        <v>727704</v>
      </c>
      <c r="N59" s="166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="139" customFormat="1" ht="17" customHeight="1" spans="1:24">
      <c r="A60" s="153" t="s">
        <v>69</v>
      </c>
      <c r="B60" s="153" t="s">
        <v>324</v>
      </c>
      <c r="C60" s="154" t="s">
        <v>325</v>
      </c>
      <c r="D60" s="154" t="s">
        <v>254</v>
      </c>
      <c r="E60" s="153" t="s">
        <v>326</v>
      </c>
      <c r="F60" s="154" t="s">
        <v>191</v>
      </c>
      <c r="G60" s="153" t="s">
        <v>102</v>
      </c>
      <c r="H60" s="154" t="s">
        <v>103</v>
      </c>
      <c r="I60" s="165">
        <v>45782</v>
      </c>
      <c r="J60" s="165">
        <v>45782</v>
      </c>
      <c r="K60" s="166"/>
      <c r="L60" s="166"/>
      <c r="M60" s="79">
        <v>45782</v>
      </c>
      <c r="N60" s="166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="139" customFormat="1" ht="17" customHeight="1" spans="1:24">
      <c r="A61" s="153" t="s">
        <v>69</v>
      </c>
      <c r="B61" s="153" t="s">
        <v>324</v>
      </c>
      <c r="C61" s="154" t="s">
        <v>327</v>
      </c>
      <c r="D61" s="154" t="s">
        <v>271</v>
      </c>
      <c r="E61" s="153" t="s">
        <v>200</v>
      </c>
      <c r="F61" s="154" t="s">
        <v>201</v>
      </c>
      <c r="G61" s="153" t="s">
        <v>106</v>
      </c>
      <c r="H61" s="154" t="s">
        <v>107</v>
      </c>
      <c r="I61" s="165">
        <v>246680.01</v>
      </c>
      <c r="J61" s="165">
        <v>246680.01</v>
      </c>
      <c r="K61" s="166"/>
      <c r="L61" s="166"/>
      <c r="M61" s="79">
        <v>246680.01</v>
      </c>
      <c r="N61" s="166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="139" customFormat="1" ht="17" customHeight="1" spans="1:24">
      <c r="A62" s="153" t="s">
        <v>69</v>
      </c>
      <c r="B62" s="153" t="s">
        <v>324</v>
      </c>
      <c r="C62" s="154" t="s">
        <v>327</v>
      </c>
      <c r="D62" s="154" t="s">
        <v>271</v>
      </c>
      <c r="E62" s="153" t="s">
        <v>211</v>
      </c>
      <c r="F62" s="154" t="s">
        <v>212</v>
      </c>
      <c r="G62" s="153" t="s">
        <v>110</v>
      </c>
      <c r="H62" s="154" t="s">
        <v>111</v>
      </c>
      <c r="I62" s="165">
        <v>4136</v>
      </c>
      <c r="J62" s="165">
        <v>4136</v>
      </c>
      <c r="K62" s="166"/>
      <c r="L62" s="166"/>
      <c r="M62" s="79">
        <v>4136</v>
      </c>
      <c r="N62" s="166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="139" customFormat="1" ht="17" customHeight="1" spans="1:24">
      <c r="A63" s="153" t="s">
        <v>69</v>
      </c>
      <c r="B63" s="153" t="s">
        <v>324</v>
      </c>
      <c r="C63" s="154" t="s">
        <v>327</v>
      </c>
      <c r="D63" s="154" t="s">
        <v>271</v>
      </c>
      <c r="E63" s="153" t="s">
        <v>211</v>
      </c>
      <c r="F63" s="154" t="s">
        <v>212</v>
      </c>
      <c r="G63" s="153" t="s">
        <v>110</v>
      </c>
      <c r="H63" s="154" t="s">
        <v>111</v>
      </c>
      <c r="I63" s="165">
        <v>7238</v>
      </c>
      <c r="J63" s="165">
        <v>7238</v>
      </c>
      <c r="K63" s="166"/>
      <c r="L63" s="166"/>
      <c r="M63" s="79">
        <v>7238</v>
      </c>
      <c r="N63" s="166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="139" customFormat="1" ht="17" customHeight="1" spans="1:24">
      <c r="A64" s="153" t="s">
        <v>69</v>
      </c>
      <c r="B64" s="153" t="s">
        <v>324</v>
      </c>
      <c r="C64" s="154" t="s">
        <v>327</v>
      </c>
      <c r="D64" s="154" t="s">
        <v>271</v>
      </c>
      <c r="E64" s="153" t="s">
        <v>211</v>
      </c>
      <c r="F64" s="154" t="s">
        <v>212</v>
      </c>
      <c r="G64" s="153" t="s">
        <v>110</v>
      </c>
      <c r="H64" s="154" t="s">
        <v>111</v>
      </c>
      <c r="I64" s="165">
        <v>121798.25</v>
      </c>
      <c r="J64" s="165">
        <v>121798.25</v>
      </c>
      <c r="K64" s="166"/>
      <c r="L64" s="166"/>
      <c r="M64" s="79">
        <v>121798.25</v>
      </c>
      <c r="N64" s="166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="139" customFormat="1" ht="17" customHeight="1" spans="1:24">
      <c r="A65" s="153" t="s">
        <v>69</v>
      </c>
      <c r="B65" s="153" t="s">
        <v>324</v>
      </c>
      <c r="C65" s="154" t="s">
        <v>327</v>
      </c>
      <c r="D65" s="154" t="s">
        <v>271</v>
      </c>
      <c r="E65" s="153" t="s">
        <v>215</v>
      </c>
      <c r="F65" s="154" t="s">
        <v>216</v>
      </c>
      <c r="G65" s="153" t="s">
        <v>112</v>
      </c>
      <c r="H65" s="154" t="s">
        <v>113</v>
      </c>
      <c r="I65" s="165">
        <v>33644.54</v>
      </c>
      <c r="J65" s="165">
        <v>33644.54</v>
      </c>
      <c r="K65" s="166"/>
      <c r="L65" s="166"/>
      <c r="M65" s="79">
        <v>33644.54</v>
      </c>
      <c r="N65" s="166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="139" customFormat="1" ht="17" customHeight="1" spans="1:24">
      <c r="A66" s="153" t="s">
        <v>69</v>
      </c>
      <c r="B66" s="153" t="s">
        <v>324</v>
      </c>
      <c r="C66" s="154" t="s">
        <v>327</v>
      </c>
      <c r="D66" s="154" t="s">
        <v>271</v>
      </c>
      <c r="E66" s="153" t="s">
        <v>215</v>
      </c>
      <c r="F66" s="154" t="s">
        <v>216</v>
      </c>
      <c r="G66" s="153" t="s">
        <v>112</v>
      </c>
      <c r="H66" s="154" t="s">
        <v>113</v>
      </c>
      <c r="I66" s="165">
        <v>77087.5</v>
      </c>
      <c r="J66" s="165">
        <v>77087.5</v>
      </c>
      <c r="K66" s="166"/>
      <c r="L66" s="166"/>
      <c r="M66" s="79">
        <v>77087.5</v>
      </c>
      <c r="N66" s="166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="139" customFormat="1" ht="17" customHeight="1" spans="1:24">
      <c r="A67" s="153" t="s">
        <v>69</v>
      </c>
      <c r="B67" s="153" t="s">
        <v>324</v>
      </c>
      <c r="C67" s="154" t="s">
        <v>327</v>
      </c>
      <c r="D67" s="154" t="s">
        <v>271</v>
      </c>
      <c r="E67" s="153" t="s">
        <v>326</v>
      </c>
      <c r="F67" s="154" t="s">
        <v>191</v>
      </c>
      <c r="G67" s="153" t="s">
        <v>114</v>
      </c>
      <c r="H67" s="154" t="s">
        <v>115</v>
      </c>
      <c r="I67" s="165">
        <v>3000</v>
      </c>
      <c r="J67" s="165">
        <v>3000</v>
      </c>
      <c r="K67" s="166"/>
      <c r="L67" s="166"/>
      <c r="M67" s="79">
        <v>3000</v>
      </c>
      <c r="N67" s="166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="139" customFormat="1" ht="17" customHeight="1" spans="1:24">
      <c r="A68" s="153" t="s">
        <v>69</v>
      </c>
      <c r="B68" s="153" t="s">
        <v>324</v>
      </c>
      <c r="C68" s="154" t="s">
        <v>327</v>
      </c>
      <c r="D68" s="154" t="s">
        <v>271</v>
      </c>
      <c r="E68" s="153" t="s">
        <v>217</v>
      </c>
      <c r="F68" s="154" t="s">
        <v>218</v>
      </c>
      <c r="G68" s="153" t="s">
        <v>114</v>
      </c>
      <c r="H68" s="154" t="s">
        <v>115</v>
      </c>
      <c r="I68" s="165">
        <v>6160</v>
      </c>
      <c r="J68" s="165">
        <v>6160</v>
      </c>
      <c r="K68" s="166"/>
      <c r="L68" s="166"/>
      <c r="M68" s="79">
        <v>6160</v>
      </c>
      <c r="N68" s="166"/>
      <c r="O68" s="79"/>
      <c r="P68" s="79"/>
      <c r="Q68" s="79"/>
      <c r="R68" s="79"/>
      <c r="S68" s="79"/>
      <c r="T68" s="79"/>
      <c r="U68" s="79"/>
      <c r="V68" s="79"/>
      <c r="W68" s="79"/>
      <c r="X68" s="79"/>
    </row>
    <row r="69" s="139" customFormat="1" ht="17" customHeight="1" spans="1:24">
      <c r="A69" s="153" t="s">
        <v>69</v>
      </c>
      <c r="B69" s="153" t="s">
        <v>324</v>
      </c>
      <c r="C69" s="154" t="s">
        <v>328</v>
      </c>
      <c r="D69" s="154" t="s">
        <v>117</v>
      </c>
      <c r="E69" s="153" t="s">
        <v>223</v>
      </c>
      <c r="F69" s="154" t="s">
        <v>117</v>
      </c>
      <c r="G69" s="153" t="s">
        <v>116</v>
      </c>
      <c r="H69" s="154" t="s">
        <v>117</v>
      </c>
      <c r="I69" s="165">
        <v>185010</v>
      </c>
      <c r="J69" s="165">
        <v>185010</v>
      </c>
      <c r="K69" s="166"/>
      <c r="L69" s="166"/>
      <c r="M69" s="79">
        <v>185010</v>
      </c>
      <c r="N69" s="166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="139" customFormat="1" ht="17" customHeight="1" spans="1:24">
      <c r="A70" s="153" t="s">
        <v>69</v>
      </c>
      <c r="B70" s="153" t="s">
        <v>324</v>
      </c>
      <c r="C70" s="154" t="s">
        <v>329</v>
      </c>
      <c r="D70" s="154" t="s">
        <v>131</v>
      </c>
      <c r="E70" s="153" t="s">
        <v>326</v>
      </c>
      <c r="F70" s="154" t="s">
        <v>191</v>
      </c>
      <c r="G70" s="153" t="s">
        <v>130</v>
      </c>
      <c r="H70" s="154" t="s">
        <v>131</v>
      </c>
      <c r="I70" s="165">
        <v>4480</v>
      </c>
      <c r="J70" s="165">
        <v>4480</v>
      </c>
      <c r="K70" s="166"/>
      <c r="L70" s="166"/>
      <c r="M70" s="79">
        <v>4480</v>
      </c>
      <c r="N70" s="166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="139" customFormat="1" ht="17" customHeight="1" spans="1:24">
      <c r="A71" s="153" t="s">
        <v>69</v>
      </c>
      <c r="B71" s="153" t="s">
        <v>324</v>
      </c>
      <c r="C71" s="154" t="s">
        <v>330</v>
      </c>
      <c r="D71" s="154" t="s">
        <v>298</v>
      </c>
      <c r="E71" s="153" t="s">
        <v>326</v>
      </c>
      <c r="F71" s="154" t="s">
        <v>191</v>
      </c>
      <c r="G71" s="153" t="s">
        <v>138</v>
      </c>
      <c r="H71" s="154" t="s">
        <v>139</v>
      </c>
      <c r="I71" s="165">
        <v>121200</v>
      </c>
      <c r="J71" s="165">
        <v>121200</v>
      </c>
      <c r="K71" s="166"/>
      <c r="L71" s="166"/>
      <c r="M71" s="79">
        <v>121200</v>
      </c>
      <c r="N71" s="166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="139" customFormat="1" ht="17" customHeight="1" spans="1:24">
      <c r="A72" s="153" t="s">
        <v>69</v>
      </c>
      <c r="B72" s="153" t="s">
        <v>324</v>
      </c>
      <c r="C72" s="154" t="s">
        <v>331</v>
      </c>
      <c r="D72" s="154" t="s">
        <v>133</v>
      </c>
      <c r="E72" s="153" t="s">
        <v>326</v>
      </c>
      <c r="F72" s="154" t="s">
        <v>191</v>
      </c>
      <c r="G72" s="153" t="s">
        <v>132</v>
      </c>
      <c r="H72" s="154" t="s">
        <v>133</v>
      </c>
      <c r="I72" s="165">
        <v>2520</v>
      </c>
      <c r="J72" s="165">
        <v>2520</v>
      </c>
      <c r="K72" s="166"/>
      <c r="L72" s="166"/>
      <c r="M72" s="79">
        <v>2520</v>
      </c>
      <c r="N72" s="166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="139" customFormat="1" ht="17" customHeight="1" spans="1:24">
      <c r="A73" s="153" t="s">
        <v>69</v>
      </c>
      <c r="B73" s="153" t="s">
        <v>324</v>
      </c>
      <c r="C73" s="154" t="s">
        <v>332</v>
      </c>
      <c r="D73" s="154" t="s">
        <v>307</v>
      </c>
      <c r="E73" s="153" t="s">
        <v>326</v>
      </c>
      <c r="F73" s="154" t="s">
        <v>191</v>
      </c>
      <c r="G73" s="153" t="s">
        <v>120</v>
      </c>
      <c r="H73" s="154" t="s">
        <v>121</v>
      </c>
      <c r="I73" s="165">
        <v>32200</v>
      </c>
      <c r="J73" s="165">
        <v>32200</v>
      </c>
      <c r="K73" s="166"/>
      <c r="L73" s="166"/>
      <c r="M73" s="79">
        <v>32200</v>
      </c>
      <c r="N73" s="166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="139" customFormat="1" ht="17" customHeight="1" spans="1:24">
      <c r="A74" s="153" t="s">
        <v>69</v>
      </c>
      <c r="B74" s="153" t="s">
        <v>324</v>
      </c>
      <c r="C74" s="154" t="s">
        <v>332</v>
      </c>
      <c r="D74" s="154" t="s">
        <v>307</v>
      </c>
      <c r="E74" s="153" t="s">
        <v>326</v>
      </c>
      <c r="F74" s="154" t="s">
        <v>191</v>
      </c>
      <c r="G74" s="153" t="s">
        <v>126</v>
      </c>
      <c r="H74" s="154" t="s">
        <v>127</v>
      </c>
      <c r="I74" s="165">
        <v>4200</v>
      </c>
      <c r="J74" s="165">
        <v>4200</v>
      </c>
      <c r="K74" s="166"/>
      <c r="L74" s="166"/>
      <c r="M74" s="79">
        <v>4200</v>
      </c>
      <c r="N74" s="166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="139" customFormat="1" ht="17" customHeight="1" spans="1:24">
      <c r="A75" s="153" t="s">
        <v>69</v>
      </c>
      <c r="B75" s="153" t="s">
        <v>324</v>
      </c>
      <c r="C75" s="154" t="s">
        <v>332</v>
      </c>
      <c r="D75" s="154" t="s">
        <v>307</v>
      </c>
      <c r="E75" s="153" t="s">
        <v>326</v>
      </c>
      <c r="F75" s="154" t="s">
        <v>191</v>
      </c>
      <c r="G75" s="153" t="s">
        <v>134</v>
      </c>
      <c r="H75" s="154" t="s">
        <v>135</v>
      </c>
      <c r="I75" s="165">
        <v>33600</v>
      </c>
      <c r="J75" s="165">
        <v>33600</v>
      </c>
      <c r="K75" s="166"/>
      <c r="L75" s="166"/>
      <c r="M75" s="79">
        <v>33600</v>
      </c>
      <c r="N75" s="166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="139" customFormat="1" ht="17" customHeight="1" spans="1:24">
      <c r="A76" s="153" t="s">
        <v>69</v>
      </c>
      <c r="B76" s="153" t="s">
        <v>324</v>
      </c>
      <c r="C76" s="154" t="s">
        <v>333</v>
      </c>
      <c r="D76" s="154" t="s">
        <v>321</v>
      </c>
      <c r="E76" s="153" t="s">
        <v>198</v>
      </c>
      <c r="F76" s="154" t="s">
        <v>199</v>
      </c>
      <c r="G76" s="153" t="s">
        <v>143</v>
      </c>
      <c r="H76" s="154" t="s">
        <v>144</v>
      </c>
      <c r="I76" s="165">
        <v>115200</v>
      </c>
      <c r="J76" s="165">
        <v>115200</v>
      </c>
      <c r="K76" s="166"/>
      <c r="L76" s="166"/>
      <c r="M76" s="79">
        <v>115200</v>
      </c>
      <c r="N76" s="166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="139" customFormat="1" ht="17" customHeight="1" spans="1:24">
      <c r="A77" s="153" t="s">
        <v>69</v>
      </c>
      <c r="B77" s="153" t="s">
        <v>324</v>
      </c>
      <c r="C77" s="154" t="s">
        <v>334</v>
      </c>
      <c r="D77" s="154" t="s">
        <v>335</v>
      </c>
      <c r="E77" s="153" t="s">
        <v>336</v>
      </c>
      <c r="F77" s="154" t="s">
        <v>206</v>
      </c>
      <c r="G77" s="153" t="s">
        <v>337</v>
      </c>
      <c r="H77" s="154" t="s">
        <v>146</v>
      </c>
      <c r="I77" s="165">
        <v>200000</v>
      </c>
      <c r="J77" s="165">
        <v>200000</v>
      </c>
      <c r="K77" s="166"/>
      <c r="L77" s="166"/>
      <c r="M77" s="79">
        <v>200000</v>
      </c>
      <c r="N77" s="166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="139" customFormat="1" ht="17" customHeight="1" spans="1:24">
      <c r="A78" s="153" t="s">
        <v>69</v>
      </c>
      <c r="B78" s="153" t="s">
        <v>324</v>
      </c>
      <c r="C78" s="154" t="s">
        <v>338</v>
      </c>
      <c r="D78" s="154" t="s">
        <v>323</v>
      </c>
      <c r="E78" s="153" t="s">
        <v>326</v>
      </c>
      <c r="F78" s="154" t="s">
        <v>191</v>
      </c>
      <c r="G78" s="153" t="s">
        <v>102</v>
      </c>
      <c r="H78" s="154" t="s">
        <v>103</v>
      </c>
      <c r="I78" s="165">
        <v>218880</v>
      </c>
      <c r="J78" s="165">
        <v>218880</v>
      </c>
      <c r="K78" s="166"/>
      <c r="L78" s="166"/>
      <c r="M78" s="79">
        <v>218880</v>
      </c>
      <c r="N78" s="166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="140" customFormat="1" ht="17" customHeight="1" spans="1:24">
      <c r="A79" s="153" t="s">
        <v>69</v>
      </c>
      <c r="B79" s="153" t="s">
        <v>339</v>
      </c>
      <c r="C79" s="154" t="s">
        <v>340</v>
      </c>
      <c r="D79" s="154" t="s">
        <v>254</v>
      </c>
      <c r="E79" s="153" t="s">
        <v>326</v>
      </c>
      <c r="F79" s="154" t="s">
        <v>191</v>
      </c>
      <c r="G79" s="153" t="s">
        <v>98</v>
      </c>
      <c r="H79" s="154" t="s">
        <v>99</v>
      </c>
      <c r="I79" s="165">
        <v>618624</v>
      </c>
      <c r="J79" s="165">
        <v>618624</v>
      </c>
      <c r="K79" s="170"/>
      <c r="L79" s="170"/>
      <c r="M79" s="170">
        <v>618624</v>
      </c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</row>
    <row r="80" s="140" customFormat="1" ht="17" customHeight="1" spans="1:24">
      <c r="A80" s="153" t="s">
        <v>69</v>
      </c>
      <c r="B80" s="153" t="s">
        <v>339</v>
      </c>
      <c r="C80" s="154" t="s">
        <v>340</v>
      </c>
      <c r="D80" s="154" t="s">
        <v>254</v>
      </c>
      <c r="E80" s="153" t="s">
        <v>326</v>
      </c>
      <c r="F80" s="154" t="s">
        <v>191</v>
      </c>
      <c r="G80" s="153" t="s">
        <v>100</v>
      </c>
      <c r="H80" s="154" t="s">
        <v>101</v>
      </c>
      <c r="I80" s="165">
        <v>173700</v>
      </c>
      <c r="J80" s="165">
        <v>173700</v>
      </c>
      <c r="K80" s="166"/>
      <c r="L80" s="166"/>
      <c r="M80" s="170">
        <v>173700</v>
      </c>
      <c r="N80" s="166"/>
      <c r="O80" s="170"/>
      <c r="P80" s="170"/>
      <c r="Q80" s="170"/>
      <c r="R80" s="170"/>
      <c r="S80" s="170"/>
      <c r="T80" s="170"/>
      <c r="U80" s="170"/>
      <c r="V80" s="170"/>
      <c r="W80" s="170"/>
      <c r="X80" s="170"/>
    </row>
    <row r="81" s="140" customFormat="1" ht="17" customHeight="1" spans="1:24">
      <c r="A81" s="153" t="s">
        <v>69</v>
      </c>
      <c r="B81" s="153" t="s">
        <v>339</v>
      </c>
      <c r="C81" s="154" t="s">
        <v>340</v>
      </c>
      <c r="D81" s="154" t="s">
        <v>254</v>
      </c>
      <c r="E81" s="153" t="s">
        <v>326</v>
      </c>
      <c r="F81" s="154" t="s">
        <v>191</v>
      </c>
      <c r="G81" s="153" t="s">
        <v>100</v>
      </c>
      <c r="H81" s="154" t="s">
        <v>101</v>
      </c>
      <c r="I81" s="165">
        <v>821712</v>
      </c>
      <c r="J81" s="165">
        <v>821712</v>
      </c>
      <c r="K81" s="166"/>
      <c r="L81" s="166"/>
      <c r="M81" s="170">
        <v>821712</v>
      </c>
      <c r="N81" s="166"/>
      <c r="O81" s="170"/>
      <c r="P81" s="170"/>
      <c r="Q81" s="170"/>
      <c r="R81" s="170"/>
      <c r="S81" s="170"/>
      <c r="T81" s="170"/>
      <c r="U81" s="170"/>
      <c r="V81" s="170"/>
      <c r="W81" s="170"/>
      <c r="X81" s="170"/>
    </row>
    <row r="82" s="140" customFormat="1" ht="17" customHeight="1" spans="1:24">
      <c r="A82" s="153" t="s">
        <v>69</v>
      </c>
      <c r="B82" s="153" t="s">
        <v>339</v>
      </c>
      <c r="C82" s="154" t="s">
        <v>340</v>
      </c>
      <c r="D82" s="154" t="s">
        <v>254</v>
      </c>
      <c r="E82" s="153" t="s">
        <v>326</v>
      </c>
      <c r="F82" s="154" t="s">
        <v>191</v>
      </c>
      <c r="G82" s="153" t="s">
        <v>102</v>
      </c>
      <c r="H82" s="154" t="s">
        <v>103</v>
      </c>
      <c r="I82" s="165">
        <v>51552</v>
      </c>
      <c r="J82" s="165">
        <v>51552</v>
      </c>
      <c r="K82" s="166"/>
      <c r="L82" s="166"/>
      <c r="M82" s="170">
        <v>51552</v>
      </c>
      <c r="N82" s="166"/>
      <c r="O82" s="170"/>
      <c r="P82" s="170"/>
      <c r="Q82" s="170"/>
      <c r="R82" s="170"/>
      <c r="S82" s="170"/>
      <c r="T82" s="170"/>
      <c r="U82" s="170"/>
      <c r="V82" s="170"/>
      <c r="W82" s="170"/>
      <c r="X82" s="170"/>
    </row>
    <row r="83" s="140" customFormat="1" ht="17" customHeight="1" spans="1:24">
      <c r="A83" s="153" t="s">
        <v>69</v>
      </c>
      <c r="B83" s="153" t="s">
        <v>339</v>
      </c>
      <c r="C83" s="154" t="s">
        <v>341</v>
      </c>
      <c r="D83" s="154" t="s">
        <v>271</v>
      </c>
      <c r="E83" s="153" t="s">
        <v>200</v>
      </c>
      <c r="F83" s="154" t="s">
        <v>201</v>
      </c>
      <c r="G83" s="153" t="s">
        <v>106</v>
      </c>
      <c r="H83" s="154" t="s">
        <v>107</v>
      </c>
      <c r="I83" s="165">
        <v>278321.28</v>
      </c>
      <c r="J83" s="165">
        <v>278321.28</v>
      </c>
      <c r="K83" s="166"/>
      <c r="L83" s="166"/>
      <c r="M83" s="170">
        <v>278321.28</v>
      </c>
      <c r="N83" s="166"/>
      <c r="O83" s="170"/>
      <c r="P83" s="170"/>
      <c r="Q83" s="170"/>
      <c r="R83" s="170"/>
      <c r="S83" s="170"/>
      <c r="T83" s="170"/>
      <c r="U83" s="170"/>
      <c r="V83" s="170"/>
      <c r="W83" s="170"/>
      <c r="X83" s="170"/>
    </row>
    <row r="84" s="140" customFormat="1" ht="17" customHeight="1" spans="1:24">
      <c r="A84" s="153" t="s">
        <v>69</v>
      </c>
      <c r="B84" s="153" t="s">
        <v>339</v>
      </c>
      <c r="C84" s="154" t="s">
        <v>341</v>
      </c>
      <c r="D84" s="154" t="s">
        <v>271</v>
      </c>
      <c r="E84" s="153" t="s">
        <v>202</v>
      </c>
      <c r="F84" s="154" t="s">
        <v>203</v>
      </c>
      <c r="G84" s="153" t="s">
        <v>108</v>
      </c>
      <c r="H84" s="154" t="s">
        <v>109</v>
      </c>
      <c r="I84" s="165">
        <v>240000</v>
      </c>
      <c r="J84" s="165">
        <v>240000</v>
      </c>
      <c r="K84" s="166"/>
      <c r="L84" s="166"/>
      <c r="M84" s="170">
        <v>240000</v>
      </c>
      <c r="N84" s="166"/>
      <c r="O84" s="170"/>
      <c r="P84" s="170"/>
      <c r="Q84" s="170"/>
      <c r="R84" s="170"/>
      <c r="S84" s="170"/>
      <c r="T84" s="170"/>
      <c r="U84" s="170"/>
      <c r="V84" s="170"/>
      <c r="W84" s="170"/>
      <c r="X84" s="170"/>
    </row>
    <row r="85" s="140" customFormat="1" ht="17" customHeight="1" spans="1:24">
      <c r="A85" s="153" t="s">
        <v>69</v>
      </c>
      <c r="B85" s="153" t="s">
        <v>339</v>
      </c>
      <c r="C85" s="154" t="s">
        <v>341</v>
      </c>
      <c r="D85" s="154" t="s">
        <v>271</v>
      </c>
      <c r="E85" s="153" t="s">
        <v>211</v>
      </c>
      <c r="F85" s="154" t="s">
        <v>212</v>
      </c>
      <c r="G85" s="153" t="s">
        <v>110</v>
      </c>
      <c r="H85" s="154" t="s">
        <v>111</v>
      </c>
      <c r="I85" s="165">
        <v>2585</v>
      </c>
      <c r="J85" s="165">
        <v>2585</v>
      </c>
      <c r="K85" s="166"/>
      <c r="L85" s="166"/>
      <c r="M85" s="170">
        <v>2585</v>
      </c>
      <c r="N85" s="166"/>
      <c r="O85" s="170"/>
      <c r="P85" s="170"/>
      <c r="Q85" s="170"/>
      <c r="R85" s="170"/>
      <c r="S85" s="170"/>
      <c r="T85" s="170"/>
      <c r="U85" s="170"/>
      <c r="V85" s="170"/>
      <c r="W85" s="170"/>
      <c r="X85" s="170"/>
    </row>
    <row r="86" s="140" customFormat="1" ht="17" customHeight="1" spans="1:24">
      <c r="A86" s="153" t="s">
        <v>69</v>
      </c>
      <c r="B86" s="153" t="s">
        <v>339</v>
      </c>
      <c r="C86" s="154" t="s">
        <v>341</v>
      </c>
      <c r="D86" s="154" t="s">
        <v>271</v>
      </c>
      <c r="E86" s="153" t="s">
        <v>211</v>
      </c>
      <c r="F86" s="154" t="s">
        <v>212</v>
      </c>
      <c r="G86" s="153" t="s">
        <v>110</v>
      </c>
      <c r="H86" s="154" t="s">
        <v>111</v>
      </c>
      <c r="I86" s="165">
        <v>137421.13</v>
      </c>
      <c r="J86" s="165">
        <v>137421.13</v>
      </c>
      <c r="K86" s="166"/>
      <c r="L86" s="166"/>
      <c r="M86" s="170">
        <v>137421.13</v>
      </c>
      <c r="N86" s="166"/>
      <c r="O86" s="170"/>
      <c r="P86" s="170"/>
      <c r="Q86" s="170"/>
      <c r="R86" s="170"/>
      <c r="S86" s="170"/>
      <c r="T86" s="170"/>
      <c r="U86" s="170"/>
      <c r="V86" s="170"/>
      <c r="W86" s="170"/>
      <c r="X86" s="170"/>
    </row>
    <row r="87" s="140" customFormat="1" ht="17" customHeight="1" spans="1:24">
      <c r="A87" s="153" t="s">
        <v>69</v>
      </c>
      <c r="B87" s="153" t="s">
        <v>339</v>
      </c>
      <c r="C87" s="154" t="s">
        <v>341</v>
      </c>
      <c r="D87" s="154" t="s">
        <v>271</v>
      </c>
      <c r="E87" s="153" t="s">
        <v>211</v>
      </c>
      <c r="F87" s="154" t="s">
        <v>212</v>
      </c>
      <c r="G87" s="153" t="s">
        <v>110</v>
      </c>
      <c r="H87" s="154" t="s">
        <v>111</v>
      </c>
      <c r="I87" s="165">
        <v>8272</v>
      </c>
      <c r="J87" s="165">
        <v>8272</v>
      </c>
      <c r="K87" s="166"/>
      <c r="L87" s="166"/>
      <c r="M87" s="170">
        <v>8272</v>
      </c>
      <c r="N87" s="166"/>
      <c r="O87" s="170"/>
      <c r="P87" s="170"/>
      <c r="Q87" s="170"/>
      <c r="R87" s="170"/>
      <c r="S87" s="170"/>
      <c r="T87" s="170"/>
      <c r="U87" s="170"/>
      <c r="V87" s="170"/>
      <c r="W87" s="170"/>
      <c r="X87" s="170"/>
    </row>
    <row r="88" s="140" customFormat="1" ht="17" customHeight="1" spans="1:24">
      <c r="A88" s="153" t="s">
        <v>69</v>
      </c>
      <c r="B88" s="153" t="s">
        <v>339</v>
      </c>
      <c r="C88" s="154" t="s">
        <v>341</v>
      </c>
      <c r="D88" s="154" t="s">
        <v>271</v>
      </c>
      <c r="E88" s="153" t="s">
        <v>215</v>
      </c>
      <c r="F88" s="154" t="s">
        <v>216</v>
      </c>
      <c r="G88" s="153" t="s">
        <v>112</v>
      </c>
      <c r="H88" s="154" t="s">
        <v>113</v>
      </c>
      <c r="I88" s="165">
        <v>18689.16</v>
      </c>
      <c r="J88" s="165">
        <v>18689.16</v>
      </c>
      <c r="K88" s="166"/>
      <c r="L88" s="166"/>
      <c r="M88" s="170">
        <v>18689.16</v>
      </c>
      <c r="N88" s="166"/>
      <c r="O88" s="170"/>
      <c r="P88" s="170"/>
      <c r="Q88" s="170"/>
      <c r="R88" s="170"/>
      <c r="S88" s="170"/>
      <c r="T88" s="170"/>
      <c r="U88" s="170"/>
      <c r="V88" s="170"/>
      <c r="W88" s="170"/>
      <c r="X88" s="170"/>
    </row>
    <row r="89" s="140" customFormat="1" ht="17" customHeight="1" spans="1:24">
      <c r="A89" s="153" t="s">
        <v>69</v>
      </c>
      <c r="B89" s="153" t="s">
        <v>339</v>
      </c>
      <c r="C89" s="154" t="s">
        <v>341</v>
      </c>
      <c r="D89" s="154" t="s">
        <v>271</v>
      </c>
      <c r="E89" s="153" t="s">
        <v>215</v>
      </c>
      <c r="F89" s="154" t="s">
        <v>216</v>
      </c>
      <c r="G89" s="153" t="s">
        <v>112</v>
      </c>
      <c r="H89" s="154" t="s">
        <v>113</v>
      </c>
      <c r="I89" s="165">
        <v>86975.4</v>
      </c>
      <c r="J89" s="165">
        <v>86975.4</v>
      </c>
      <c r="K89" s="166"/>
      <c r="L89" s="166"/>
      <c r="M89" s="170">
        <v>86975.4</v>
      </c>
      <c r="N89" s="166"/>
      <c r="O89" s="170"/>
      <c r="P89" s="170"/>
      <c r="Q89" s="170"/>
      <c r="R89" s="170"/>
      <c r="S89" s="170"/>
      <c r="T89" s="170"/>
      <c r="U89" s="170"/>
      <c r="V89" s="170"/>
      <c r="W89" s="170"/>
      <c r="X89" s="170"/>
    </row>
    <row r="90" s="140" customFormat="1" ht="17" customHeight="1" spans="1:24">
      <c r="A90" s="153" t="s">
        <v>69</v>
      </c>
      <c r="B90" s="153" t="s">
        <v>339</v>
      </c>
      <c r="C90" s="154" t="s">
        <v>341</v>
      </c>
      <c r="D90" s="154" t="s">
        <v>271</v>
      </c>
      <c r="E90" s="153" t="s">
        <v>326</v>
      </c>
      <c r="F90" s="154" t="s">
        <v>191</v>
      </c>
      <c r="G90" s="153" t="s">
        <v>114</v>
      </c>
      <c r="H90" s="154" t="s">
        <v>115</v>
      </c>
      <c r="I90" s="165">
        <v>4500</v>
      </c>
      <c r="J90" s="165">
        <v>4500</v>
      </c>
      <c r="K90" s="166"/>
      <c r="L90" s="166"/>
      <c r="M90" s="170">
        <v>4500</v>
      </c>
      <c r="N90" s="166"/>
      <c r="O90" s="170"/>
      <c r="P90" s="170"/>
      <c r="Q90" s="170"/>
      <c r="R90" s="170"/>
      <c r="S90" s="170"/>
      <c r="T90" s="170"/>
      <c r="U90" s="170"/>
      <c r="V90" s="170"/>
      <c r="W90" s="170"/>
      <c r="X90" s="170"/>
    </row>
    <row r="91" s="140" customFormat="1" ht="17" customHeight="1" spans="1:24">
      <c r="A91" s="153" t="s">
        <v>69</v>
      </c>
      <c r="B91" s="153" t="s">
        <v>339</v>
      </c>
      <c r="C91" s="154" t="s">
        <v>341</v>
      </c>
      <c r="D91" s="154" t="s">
        <v>271</v>
      </c>
      <c r="E91" s="153" t="s">
        <v>217</v>
      </c>
      <c r="F91" s="154" t="s">
        <v>218</v>
      </c>
      <c r="G91" s="153" t="s">
        <v>114</v>
      </c>
      <c r="H91" s="154" t="s">
        <v>115</v>
      </c>
      <c r="I91" s="165">
        <v>7040</v>
      </c>
      <c r="J91" s="165">
        <v>7040</v>
      </c>
      <c r="K91" s="166"/>
      <c r="L91" s="166"/>
      <c r="M91" s="170">
        <v>7040</v>
      </c>
      <c r="N91" s="166"/>
      <c r="O91" s="170"/>
      <c r="P91" s="170"/>
      <c r="Q91" s="170"/>
      <c r="R91" s="170"/>
      <c r="S91" s="170"/>
      <c r="T91" s="170"/>
      <c r="U91" s="170"/>
      <c r="V91" s="170"/>
      <c r="W91" s="170"/>
      <c r="X91" s="170"/>
    </row>
    <row r="92" s="140" customFormat="1" ht="17" customHeight="1" spans="1:24">
      <c r="A92" s="153" t="s">
        <v>69</v>
      </c>
      <c r="B92" s="153" t="s">
        <v>339</v>
      </c>
      <c r="C92" s="154" t="s">
        <v>342</v>
      </c>
      <c r="D92" s="154" t="s">
        <v>117</v>
      </c>
      <c r="E92" s="153" t="s">
        <v>223</v>
      </c>
      <c r="F92" s="154" t="s">
        <v>117</v>
      </c>
      <c r="G92" s="153" t="s">
        <v>116</v>
      </c>
      <c r="H92" s="154" t="s">
        <v>117</v>
      </c>
      <c r="I92" s="165">
        <v>208741</v>
      </c>
      <c r="J92" s="165">
        <v>208741</v>
      </c>
      <c r="K92" s="166"/>
      <c r="L92" s="166"/>
      <c r="M92" s="170">
        <v>208741</v>
      </c>
      <c r="N92" s="166"/>
      <c r="O92" s="170"/>
      <c r="P92" s="170"/>
      <c r="Q92" s="170"/>
      <c r="R92" s="170"/>
      <c r="S92" s="170"/>
      <c r="T92" s="170"/>
      <c r="U92" s="170"/>
      <c r="V92" s="170"/>
      <c r="W92" s="170"/>
      <c r="X92" s="170"/>
    </row>
    <row r="93" s="140" customFormat="1" ht="17" customHeight="1" spans="1:24">
      <c r="A93" s="153" t="s">
        <v>69</v>
      </c>
      <c r="B93" s="153" t="s">
        <v>339</v>
      </c>
      <c r="C93" s="154" t="s">
        <v>343</v>
      </c>
      <c r="D93" s="154" t="s">
        <v>131</v>
      </c>
      <c r="E93" s="153" t="s">
        <v>326</v>
      </c>
      <c r="F93" s="154" t="s">
        <v>191</v>
      </c>
      <c r="G93" s="153" t="s">
        <v>130</v>
      </c>
      <c r="H93" s="154" t="s">
        <v>131</v>
      </c>
      <c r="I93" s="165">
        <v>5120</v>
      </c>
      <c r="J93" s="165">
        <v>5120</v>
      </c>
      <c r="K93" s="166"/>
      <c r="L93" s="166"/>
      <c r="M93" s="170">
        <v>5120</v>
      </c>
      <c r="N93" s="166"/>
      <c r="O93" s="170"/>
      <c r="P93" s="170"/>
      <c r="Q93" s="170"/>
      <c r="R93" s="170"/>
      <c r="S93" s="170"/>
      <c r="T93" s="170"/>
      <c r="U93" s="170"/>
      <c r="V93" s="170"/>
      <c r="W93" s="170"/>
      <c r="X93" s="170"/>
    </row>
    <row r="94" s="140" customFormat="1" ht="17" customHeight="1" spans="1:24">
      <c r="A94" s="153" t="s">
        <v>69</v>
      </c>
      <c r="B94" s="153" t="s">
        <v>339</v>
      </c>
      <c r="C94" s="154" t="s">
        <v>344</v>
      </c>
      <c r="D94" s="154" t="s">
        <v>298</v>
      </c>
      <c r="E94" s="153" t="s">
        <v>326</v>
      </c>
      <c r="F94" s="154" t="s">
        <v>191</v>
      </c>
      <c r="G94" s="153" t="s">
        <v>138</v>
      </c>
      <c r="H94" s="154" t="s">
        <v>139</v>
      </c>
      <c r="I94" s="165">
        <v>136800</v>
      </c>
      <c r="J94" s="165">
        <v>136800</v>
      </c>
      <c r="K94" s="166"/>
      <c r="L94" s="166"/>
      <c r="M94" s="170">
        <v>136800</v>
      </c>
      <c r="N94" s="166"/>
      <c r="O94" s="170"/>
      <c r="P94" s="170"/>
      <c r="Q94" s="170"/>
      <c r="R94" s="170"/>
      <c r="S94" s="170"/>
      <c r="T94" s="170"/>
      <c r="U94" s="170"/>
      <c r="V94" s="170"/>
      <c r="W94" s="170"/>
      <c r="X94" s="170"/>
    </row>
    <row r="95" s="140" customFormat="1" ht="17" customHeight="1" spans="1:24">
      <c r="A95" s="153" t="s">
        <v>69</v>
      </c>
      <c r="B95" s="153" t="s">
        <v>339</v>
      </c>
      <c r="C95" s="154" t="s">
        <v>345</v>
      </c>
      <c r="D95" s="154" t="s">
        <v>133</v>
      </c>
      <c r="E95" s="153" t="s">
        <v>326</v>
      </c>
      <c r="F95" s="154" t="s">
        <v>191</v>
      </c>
      <c r="G95" s="153" t="s">
        <v>132</v>
      </c>
      <c r="H95" s="154" t="s">
        <v>133</v>
      </c>
      <c r="I95" s="165">
        <v>2880</v>
      </c>
      <c r="J95" s="165">
        <v>2880</v>
      </c>
      <c r="K95" s="166"/>
      <c r="L95" s="166"/>
      <c r="M95" s="170">
        <v>2880</v>
      </c>
      <c r="N95" s="166"/>
      <c r="O95" s="170"/>
      <c r="P95" s="170"/>
      <c r="Q95" s="170"/>
      <c r="R95" s="170"/>
      <c r="S95" s="170"/>
      <c r="T95" s="170"/>
      <c r="U95" s="170"/>
      <c r="V95" s="170"/>
      <c r="W95" s="170"/>
      <c r="X95" s="170"/>
    </row>
    <row r="96" s="140" customFormat="1" ht="17" customHeight="1" spans="1:24">
      <c r="A96" s="153" t="s">
        <v>69</v>
      </c>
      <c r="B96" s="153" t="s">
        <v>339</v>
      </c>
      <c r="C96" s="154" t="s">
        <v>346</v>
      </c>
      <c r="D96" s="154" t="s">
        <v>307</v>
      </c>
      <c r="E96" s="153" t="s">
        <v>326</v>
      </c>
      <c r="F96" s="154" t="s">
        <v>191</v>
      </c>
      <c r="G96" s="153" t="s">
        <v>120</v>
      </c>
      <c r="H96" s="154" t="s">
        <v>121</v>
      </c>
      <c r="I96" s="165">
        <v>27600</v>
      </c>
      <c r="J96" s="165">
        <v>27600</v>
      </c>
      <c r="K96" s="166"/>
      <c r="L96" s="166"/>
      <c r="M96" s="170">
        <v>27600</v>
      </c>
      <c r="N96" s="166"/>
      <c r="O96" s="170"/>
      <c r="P96" s="170"/>
      <c r="Q96" s="170"/>
      <c r="R96" s="170"/>
      <c r="S96" s="170"/>
      <c r="T96" s="170"/>
      <c r="U96" s="170"/>
      <c r="V96" s="170"/>
      <c r="W96" s="170"/>
      <c r="X96" s="170"/>
    </row>
    <row r="97" s="140" customFormat="1" ht="17" customHeight="1" spans="1:24">
      <c r="A97" s="153" t="s">
        <v>69</v>
      </c>
      <c r="B97" s="153" t="s">
        <v>339</v>
      </c>
      <c r="C97" s="154" t="s">
        <v>346</v>
      </c>
      <c r="D97" s="154" t="s">
        <v>307</v>
      </c>
      <c r="E97" s="153" t="s">
        <v>326</v>
      </c>
      <c r="F97" s="154" t="s">
        <v>191</v>
      </c>
      <c r="G97" s="153" t="s">
        <v>126</v>
      </c>
      <c r="H97" s="154" t="s">
        <v>127</v>
      </c>
      <c r="I97" s="165">
        <v>14000</v>
      </c>
      <c r="J97" s="165">
        <v>14000</v>
      </c>
      <c r="K97" s="166"/>
      <c r="L97" s="166"/>
      <c r="M97" s="170">
        <v>14000</v>
      </c>
      <c r="N97" s="166"/>
      <c r="O97" s="170"/>
      <c r="P97" s="170"/>
      <c r="Q97" s="170"/>
      <c r="R97" s="170"/>
      <c r="S97" s="170"/>
      <c r="T97" s="170"/>
      <c r="U97" s="170"/>
      <c r="V97" s="170"/>
      <c r="W97" s="170"/>
      <c r="X97" s="170"/>
    </row>
    <row r="98" s="140" customFormat="1" ht="17" customHeight="1" spans="1:24">
      <c r="A98" s="153" t="s">
        <v>69</v>
      </c>
      <c r="B98" s="153" t="s">
        <v>339</v>
      </c>
      <c r="C98" s="154" t="s">
        <v>346</v>
      </c>
      <c r="D98" s="154" t="s">
        <v>307</v>
      </c>
      <c r="E98" s="153" t="s">
        <v>326</v>
      </c>
      <c r="F98" s="154" t="s">
        <v>191</v>
      </c>
      <c r="G98" s="153" t="s">
        <v>134</v>
      </c>
      <c r="H98" s="154" t="s">
        <v>135</v>
      </c>
      <c r="I98" s="165">
        <v>38400</v>
      </c>
      <c r="J98" s="165">
        <v>38400</v>
      </c>
      <c r="K98" s="166"/>
      <c r="L98" s="166"/>
      <c r="M98" s="170">
        <v>38400</v>
      </c>
      <c r="N98" s="166"/>
      <c r="O98" s="170"/>
      <c r="P98" s="170"/>
      <c r="Q98" s="170"/>
      <c r="R98" s="170"/>
      <c r="S98" s="170"/>
      <c r="T98" s="170"/>
      <c r="U98" s="170"/>
      <c r="V98" s="170"/>
      <c r="W98" s="170"/>
      <c r="X98" s="170"/>
    </row>
    <row r="99" s="140" customFormat="1" ht="17" customHeight="1" spans="1:24">
      <c r="A99" s="153" t="s">
        <v>69</v>
      </c>
      <c r="B99" s="153" t="s">
        <v>339</v>
      </c>
      <c r="C99" s="154" t="s">
        <v>347</v>
      </c>
      <c r="D99" s="154" t="s">
        <v>321</v>
      </c>
      <c r="E99" s="153" t="s">
        <v>198</v>
      </c>
      <c r="F99" s="154" t="s">
        <v>199</v>
      </c>
      <c r="G99" s="153" t="s">
        <v>143</v>
      </c>
      <c r="H99" s="154" t="s">
        <v>144</v>
      </c>
      <c r="I99" s="165">
        <v>72000</v>
      </c>
      <c r="J99" s="165">
        <v>72000</v>
      </c>
      <c r="K99" s="166"/>
      <c r="L99" s="166"/>
      <c r="M99" s="170">
        <v>72000</v>
      </c>
      <c r="N99" s="166"/>
      <c r="O99" s="170"/>
      <c r="P99" s="170"/>
      <c r="Q99" s="170"/>
      <c r="R99" s="170"/>
      <c r="S99" s="170"/>
      <c r="T99" s="170"/>
      <c r="U99" s="170"/>
      <c r="V99" s="170"/>
      <c r="W99" s="170"/>
      <c r="X99" s="170"/>
    </row>
    <row r="100" s="140" customFormat="1" ht="17" customHeight="1" spans="1:24">
      <c r="A100" s="153" t="s">
        <v>69</v>
      </c>
      <c r="B100" s="153" t="s">
        <v>339</v>
      </c>
      <c r="C100" s="154" t="s">
        <v>348</v>
      </c>
      <c r="D100" s="154" t="s">
        <v>323</v>
      </c>
      <c r="E100" s="153" t="s">
        <v>326</v>
      </c>
      <c r="F100" s="154" t="s">
        <v>191</v>
      </c>
      <c r="G100" s="153" t="s">
        <v>102</v>
      </c>
      <c r="H100" s="154" t="s">
        <v>103</v>
      </c>
      <c r="I100" s="165">
        <v>247680</v>
      </c>
      <c r="J100" s="165">
        <v>247680</v>
      </c>
      <c r="K100" s="166"/>
      <c r="L100" s="166"/>
      <c r="M100" s="170">
        <v>247680</v>
      </c>
      <c r="N100" s="166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</row>
    <row r="101" s="140" customFormat="1" ht="17" customHeight="1" spans="1:24">
      <c r="A101" s="153" t="s">
        <v>69</v>
      </c>
      <c r="B101" s="153" t="s">
        <v>339</v>
      </c>
      <c r="C101" s="154" t="s">
        <v>349</v>
      </c>
      <c r="D101" s="154" t="s">
        <v>335</v>
      </c>
      <c r="E101" s="153" t="s">
        <v>350</v>
      </c>
      <c r="F101" s="154" t="s">
        <v>351</v>
      </c>
      <c r="G101" s="153" t="s">
        <v>352</v>
      </c>
      <c r="H101" s="154" t="s">
        <v>142</v>
      </c>
      <c r="I101" s="165">
        <v>96000</v>
      </c>
      <c r="J101" s="165">
        <v>96000</v>
      </c>
      <c r="K101" s="166"/>
      <c r="L101" s="166"/>
      <c r="M101" s="170">
        <v>96000</v>
      </c>
      <c r="N101" s="166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</row>
    <row r="102" s="140" customFormat="1" ht="17" customHeight="1" spans="1:24">
      <c r="A102" s="153" t="s">
        <v>69</v>
      </c>
      <c r="B102" s="153" t="s">
        <v>339</v>
      </c>
      <c r="C102" s="154" t="s">
        <v>349</v>
      </c>
      <c r="D102" s="154" t="s">
        <v>335</v>
      </c>
      <c r="E102" s="153" t="s">
        <v>350</v>
      </c>
      <c r="F102" s="154" t="s">
        <v>351</v>
      </c>
      <c r="G102" s="153" t="s">
        <v>352</v>
      </c>
      <c r="H102" s="154" t="s">
        <v>142</v>
      </c>
      <c r="I102" s="165">
        <v>45600</v>
      </c>
      <c r="J102" s="165">
        <v>45600</v>
      </c>
      <c r="K102" s="166"/>
      <c r="L102" s="166"/>
      <c r="M102" s="170">
        <v>45600</v>
      </c>
      <c r="N102" s="166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</row>
    <row r="103" s="140" customFormat="1" ht="17" customHeight="1" spans="1:24">
      <c r="A103" s="153" t="s">
        <v>69</v>
      </c>
      <c r="B103" s="153" t="s">
        <v>339</v>
      </c>
      <c r="C103" s="154" t="s">
        <v>349</v>
      </c>
      <c r="D103" s="154" t="s">
        <v>335</v>
      </c>
      <c r="E103" s="153" t="s">
        <v>350</v>
      </c>
      <c r="F103" s="154" t="s">
        <v>351</v>
      </c>
      <c r="G103" s="153" t="s">
        <v>143</v>
      </c>
      <c r="H103" s="154" t="s">
        <v>144</v>
      </c>
      <c r="I103" s="165">
        <v>4500000</v>
      </c>
      <c r="J103" s="165">
        <v>4500000</v>
      </c>
      <c r="K103" s="166"/>
      <c r="L103" s="166"/>
      <c r="M103" s="170">
        <v>4500000</v>
      </c>
      <c r="N103" s="166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</row>
    <row r="104" s="140" customFormat="1" ht="17" customHeight="1" spans="1:24">
      <c r="A104" s="153" t="s">
        <v>69</v>
      </c>
      <c r="B104" s="153" t="s">
        <v>339</v>
      </c>
      <c r="C104" s="154" t="s">
        <v>349</v>
      </c>
      <c r="D104" s="154" t="s">
        <v>335</v>
      </c>
      <c r="E104" s="153" t="s">
        <v>350</v>
      </c>
      <c r="F104" s="154" t="s">
        <v>351</v>
      </c>
      <c r="G104" s="153" t="s">
        <v>143</v>
      </c>
      <c r="H104" s="154" t="s">
        <v>144</v>
      </c>
      <c r="I104" s="165">
        <v>36000</v>
      </c>
      <c r="J104" s="165">
        <v>36000</v>
      </c>
      <c r="K104" s="166"/>
      <c r="L104" s="166"/>
      <c r="M104" s="170">
        <v>36000</v>
      </c>
      <c r="N104" s="166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</row>
    <row r="105" s="140" customFormat="1" ht="17" customHeight="1" spans="1:24">
      <c r="A105" s="153" t="s">
        <v>69</v>
      </c>
      <c r="B105" s="153" t="s">
        <v>339</v>
      </c>
      <c r="C105" s="154" t="s">
        <v>349</v>
      </c>
      <c r="D105" s="154" t="s">
        <v>335</v>
      </c>
      <c r="E105" s="153" t="s">
        <v>350</v>
      </c>
      <c r="F105" s="154" t="s">
        <v>351</v>
      </c>
      <c r="G105" s="153" t="s">
        <v>143</v>
      </c>
      <c r="H105" s="154" t="s">
        <v>144</v>
      </c>
      <c r="I105" s="165">
        <v>2496</v>
      </c>
      <c r="J105" s="165">
        <v>2496</v>
      </c>
      <c r="K105" s="166"/>
      <c r="L105" s="166"/>
      <c r="M105" s="170">
        <v>2496</v>
      </c>
      <c r="N105" s="166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</row>
    <row r="106" s="140" customFormat="1" ht="17" customHeight="1" spans="1:24">
      <c r="A106" s="153" t="s">
        <v>69</v>
      </c>
      <c r="B106" s="153" t="s">
        <v>339</v>
      </c>
      <c r="C106" s="154" t="s">
        <v>353</v>
      </c>
      <c r="D106" s="154" t="s">
        <v>141</v>
      </c>
      <c r="E106" s="153" t="s">
        <v>350</v>
      </c>
      <c r="F106" s="154" t="s">
        <v>351</v>
      </c>
      <c r="G106" s="153" t="s">
        <v>354</v>
      </c>
      <c r="H106" s="154" t="s">
        <v>145</v>
      </c>
      <c r="I106" s="165">
        <v>5544000</v>
      </c>
      <c r="J106" s="165">
        <v>5544000</v>
      </c>
      <c r="K106" s="166"/>
      <c r="L106" s="166"/>
      <c r="M106" s="170">
        <v>5544000</v>
      </c>
      <c r="N106" s="166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</row>
    <row r="107" s="140" customFormat="1" ht="17" customHeight="1" spans="1:24">
      <c r="A107" s="153" t="s">
        <v>69</v>
      </c>
      <c r="B107" s="153" t="s">
        <v>339</v>
      </c>
      <c r="C107" s="154" t="s">
        <v>355</v>
      </c>
      <c r="D107" s="154" t="s">
        <v>146</v>
      </c>
      <c r="E107" s="153" t="s">
        <v>350</v>
      </c>
      <c r="F107" s="154" t="s">
        <v>351</v>
      </c>
      <c r="G107" s="153" t="s">
        <v>143</v>
      </c>
      <c r="H107" s="154" t="s">
        <v>144</v>
      </c>
      <c r="I107" s="165">
        <v>33092180</v>
      </c>
      <c r="J107" s="165">
        <v>33092180</v>
      </c>
      <c r="K107" s="166"/>
      <c r="L107" s="166"/>
      <c r="M107" s="170">
        <v>33092180</v>
      </c>
      <c r="N107" s="166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</row>
    <row r="108" s="139" customFormat="1" ht="17" customHeight="1" spans="1:24">
      <c r="A108" s="153" t="s">
        <v>69</v>
      </c>
      <c r="B108" s="153" t="s">
        <v>356</v>
      </c>
      <c r="C108" s="154" t="s">
        <v>357</v>
      </c>
      <c r="D108" s="154" t="s">
        <v>261</v>
      </c>
      <c r="E108" s="153" t="s">
        <v>326</v>
      </c>
      <c r="F108" s="154" t="s">
        <v>191</v>
      </c>
      <c r="G108" s="153" t="s">
        <v>98</v>
      </c>
      <c r="H108" s="154" t="s">
        <v>99</v>
      </c>
      <c r="I108" s="165">
        <v>593064</v>
      </c>
      <c r="J108" s="165">
        <v>593064</v>
      </c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="139" customFormat="1" ht="17" customHeight="1" spans="1:24">
      <c r="A109" s="153" t="s">
        <v>69</v>
      </c>
      <c r="B109" s="153" t="s">
        <v>356</v>
      </c>
      <c r="C109" s="154" t="s">
        <v>357</v>
      </c>
      <c r="D109" s="154" t="s">
        <v>261</v>
      </c>
      <c r="E109" s="153" t="s">
        <v>326</v>
      </c>
      <c r="F109" s="154" t="s">
        <v>191</v>
      </c>
      <c r="G109" s="153" t="s">
        <v>100</v>
      </c>
      <c r="H109" s="154" t="s">
        <v>101</v>
      </c>
      <c r="I109" s="165">
        <v>46080</v>
      </c>
      <c r="J109" s="165">
        <v>46080</v>
      </c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="139" customFormat="1" ht="17" customHeight="1" spans="1:24">
      <c r="A110" s="153" t="s">
        <v>69</v>
      </c>
      <c r="B110" s="153" t="s">
        <v>356</v>
      </c>
      <c r="C110" s="154" t="s">
        <v>357</v>
      </c>
      <c r="D110" s="154" t="s">
        <v>261</v>
      </c>
      <c r="E110" s="153" t="s">
        <v>326</v>
      </c>
      <c r="F110" s="154" t="s">
        <v>191</v>
      </c>
      <c r="G110" s="153" t="s">
        <v>102</v>
      </c>
      <c r="H110" s="154" t="s">
        <v>103</v>
      </c>
      <c r="I110" s="165">
        <v>49422</v>
      </c>
      <c r="J110" s="165">
        <v>49422</v>
      </c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="139" customFormat="1" ht="17" customHeight="1" spans="1:24">
      <c r="A111" s="153" t="s">
        <v>69</v>
      </c>
      <c r="B111" s="153" t="s">
        <v>356</v>
      </c>
      <c r="C111" s="154" t="s">
        <v>357</v>
      </c>
      <c r="D111" s="154" t="s">
        <v>261</v>
      </c>
      <c r="E111" s="153" t="s">
        <v>326</v>
      </c>
      <c r="F111" s="154" t="s">
        <v>191</v>
      </c>
      <c r="G111" s="153" t="s">
        <v>104</v>
      </c>
      <c r="H111" s="154" t="s">
        <v>105</v>
      </c>
      <c r="I111" s="165">
        <v>146220</v>
      </c>
      <c r="J111" s="165">
        <v>146220</v>
      </c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="139" customFormat="1" ht="17" customHeight="1" spans="1:24">
      <c r="A112" s="153" t="s">
        <v>69</v>
      </c>
      <c r="B112" s="153" t="s">
        <v>356</v>
      </c>
      <c r="C112" s="154" t="s">
        <v>357</v>
      </c>
      <c r="D112" s="154" t="s">
        <v>261</v>
      </c>
      <c r="E112" s="153" t="s">
        <v>326</v>
      </c>
      <c r="F112" s="154" t="s">
        <v>191</v>
      </c>
      <c r="G112" s="153" t="s">
        <v>104</v>
      </c>
      <c r="H112" s="154" t="s">
        <v>105</v>
      </c>
      <c r="I112" s="165">
        <v>274080</v>
      </c>
      <c r="J112" s="165">
        <v>274080</v>
      </c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="139" customFormat="1" ht="17" customHeight="1" spans="1:24">
      <c r="A113" s="153" t="s">
        <v>69</v>
      </c>
      <c r="B113" s="153" t="s">
        <v>356</v>
      </c>
      <c r="C113" s="154" t="s">
        <v>357</v>
      </c>
      <c r="D113" s="154" t="s">
        <v>261</v>
      </c>
      <c r="E113" s="153" t="s">
        <v>326</v>
      </c>
      <c r="F113" s="154" t="s">
        <v>191</v>
      </c>
      <c r="G113" s="153" t="s">
        <v>104</v>
      </c>
      <c r="H113" s="154" t="s">
        <v>105</v>
      </c>
      <c r="I113" s="165">
        <v>294180</v>
      </c>
      <c r="J113" s="165">
        <v>294180</v>
      </c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="139" customFormat="1" ht="17" customHeight="1" spans="1:24">
      <c r="A114" s="153" t="s">
        <v>69</v>
      </c>
      <c r="B114" s="153" t="s">
        <v>356</v>
      </c>
      <c r="C114" s="154" t="s">
        <v>357</v>
      </c>
      <c r="D114" s="154" t="s">
        <v>261</v>
      </c>
      <c r="E114" s="153" t="s">
        <v>326</v>
      </c>
      <c r="F114" s="154" t="s">
        <v>191</v>
      </c>
      <c r="G114" s="153" t="s">
        <v>104</v>
      </c>
      <c r="H114" s="154" t="s">
        <v>105</v>
      </c>
      <c r="I114" s="165">
        <v>126000</v>
      </c>
      <c r="J114" s="165">
        <v>126000</v>
      </c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="139" customFormat="1" ht="17" customHeight="1" spans="1:24">
      <c r="A115" s="153" t="s">
        <v>69</v>
      </c>
      <c r="B115" s="153" t="s">
        <v>356</v>
      </c>
      <c r="C115" s="154" t="s">
        <v>358</v>
      </c>
      <c r="D115" s="154" t="s">
        <v>271</v>
      </c>
      <c r="E115" s="153" t="s">
        <v>200</v>
      </c>
      <c r="F115" s="154" t="s">
        <v>201</v>
      </c>
      <c r="G115" s="153" t="s">
        <v>106</v>
      </c>
      <c r="H115" s="154" t="s">
        <v>107</v>
      </c>
      <c r="I115" s="165">
        <v>224487.36</v>
      </c>
      <c r="J115" s="165">
        <v>224487.36</v>
      </c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="139" customFormat="1" ht="17" customHeight="1" spans="1:24">
      <c r="A116" s="153" t="s">
        <v>69</v>
      </c>
      <c r="B116" s="153" t="s">
        <v>356</v>
      </c>
      <c r="C116" s="154" t="s">
        <v>358</v>
      </c>
      <c r="D116" s="154" t="s">
        <v>271</v>
      </c>
      <c r="E116" s="153" t="s">
        <v>213</v>
      </c>
      <c r="F116" s="154" t="s">
        <v>214</v>
      </c>
      <c r="G116" s="153" t="s">
        <v>110</v>
      </c>
      <c r="H116" s="154" t="s">
        <v>111</v>
      </c>
      <c r="I116" s="165">
        <v>110840.63</v>
      </c>
      <c r="J116" s="165">
        <v>110840.63</v>
      </c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="139" customFormat="1" ht="17" customHeight="1" spans="1:24">
      <c r="A117" s="153" t="s">
        <v>69</v>
      </c>
      <c r="B117" s="153" t="s">
        <v>356</v>
      </c>
      <c r="C117" s="154" t="s">
        <v>358</v>
      </c>
      <c r="D117" s="154" t="s">
        <v>271</v>
      </c>
      <c r="E117" s="153" t="s">
        <v>213</v>
      </c>
      <c r="F117" s="154" t="s">
        <v>214</v>
      </c>
      <c r="G117" s="153" t="s">
        <v>110</v>
      </c>
      <c r="H117" s="154" t="s">
        <v>111</v>
      </c>
      <c r="I117" s="165">
        <v>7755</v>
      </c>
      <c r="J117" s="165">
        <v>7755</v>
      </c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="139" customFormat="1" ht="17" customHeight="1" spans="1:24">
      <c r="A118" s="153" t="s">
        <v>69</v>
      </c>
      <c r="B118" s="153" t="s">
        <v>356</v>
      </c>
      <c r="C118" s="154" t="s">
        <v>358</v>
      </c>
      <c r="D118" s="154" t="s">
        <v>271</v>
      </c>
      <c r="E118" s="153" t="s">
        <v>215</v>
      </c>
      <c r="F118" s="154" t="s">
        <v>216</v>
      </c>
      <c r="G118" s="153" t="s">
        <v>112</v>
      </c>
      <c r="H118" s="154" t="s">
        <v>113</v>
      </c>
      <c r="I118" s="165">
        <v>70152.3</v>
      </c>
      <c r="J118" s="165">
        <v>70152.3</v>
      </c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="139" customFormat="1" ht="17" customHeight="1" spans="1:24">
      <c r="A119" s="153" t="s">
        <v>69</v>
      </c>
      <c r="B119" s="153" t="s">
        <v>356</v>
      </c>
      <c r="C119" s="154" t="s">
        <v>358</v>
      </c>
      <c r="D119" s="154" t="s">
        <v>271</v>
      </c>
      <c r="E119" s="153" t="s">
        <v>326</v>
      </c>
      <c r="F119" s="154" t="s">
        <v>191</v>
      </c>
      <c r="G119" s="153" t="s">
        <v>114</v>
      </c>
      <c r="H119" s="154" t="s">
        <v>115</v>
      </c>
      <c r="I119" s="165">
        <v>11250</v>
      </c>
      <c r="J119" s="165">
        <v>11250</v>
      </c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="139" customFormat="1" ht="17" customHeight="1" spans="1:24">
      <c r="A120" s="153" t="s">
        <v>69</v>
      </c>
      <c r="B120" s="153" t="s">
        <v>356</v>
      </c>
      <c r="C120" s="154" t="s">
        <v>358</v>
      </c>
      <c r="D120" s="154" t="s">
        <v>271</v>
      </c>
      <c r="E120" s="153" t="s">
        <v>217</v>
      </c>
      <c r="F120" s="154" t="s">
        <v>218</v>
      </c>
      <c r="G120" s="153" t="s">
        <v>114</v>
      </c>
      <c r="H120" s="154" t="s">
        <v>115</v>
      </c>
      <c r="I120" s="165">
        <v>6600</v>
      </c>
      <c r="J120" s="165">
        <v>6600</v>
      </c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</row>
    <row r="121" s="139" customFormat="1" ht="17" customHeight="1" spans="1:24">
      <c r="A121" s="153" t="s">
        <v>69</v>
      </c>
      <c r="B121" s="153" t="s">
        <v>356</v>
      </c>
      <c r="C121" s="154" t="s">
        <v>359</v>
      </c>
      <c r="D121" s="154" t="s">
        <v>117</v>
      </c>
      <c r="E121" s="153" t="s">
        <v>223</v>
      </c>
      <c r="F121" s="154" t="s">
        <v>117</v>
      </c>
      <c r="G121" s="153" t="s">
        <v>116</v>
      </c>
      <c r="H121" s="154" t="s">
        <v>117</v>
      </c>
      <c r="I121" s="165">
        <v>168366</v>
      </c>
      <c r="J121" s="165">
        <v>168366</v>
      </c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</row>
    <row r="122" s="139" customFormat="1" ht="17" customHeight="1" spans="1:24">
      <c r="A122" s="153" t="s">
        <v>69</v>
      </c>
      <c r="B122" s="153" t="s">
        <v>356</v>
      </c>
      <c r="C122" s="154" t="s">
        <v>360</v>
      </c>
      <c r="D122" s="154" t="s">
        <v>131</v>
      </c>
      <c r="E122" s="153" t="s">
        <v>326</v>
      </c>
      <c r="F122" s="154" t="s">
        <v>191</v>
      </c>
      <c r="G122" s="153" t="s">
        <v>130</v>
      </c>
      <c r="H122" s="154" t="s">
        <v>131</v>
      </c>
      <c r="I122" s="165">
        <v>4800</v>
      </c>
      <c r="J122" s="165">
        <v>4800</v>
      </c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</row>
    <row r="123" s="139" customFormat="1" ht="17" customHeight="1" spans="1:24">
      <c r="A123" s="153" t="s">
        <v>69</v>
      </c>
      <c r="B123" s="153" t="s">
        <v>356</v>
      </c>
      <c r="C123" s="154" t="s">
        <v>361</v>
      </c>
      <c r="D123" s="154" t="s">
        <v>133</v>
      </c>
      <c r="E123" s="153" t="s">
        <v>326</v>
      </c>
      <c r="F123" s="154" t="s">
        <v>191</v>
      </c>
      <c r="G123" s="153" t="s">
        <v>132</v>
      </c>
      <c r="H123" s="154" t="s">
        <v>133</v>
      </c>
      <c r="I123" s="165">
        <v>2700</v>
      </c>
      <c r="J123" s="165">
        <v>2700</v>
      </c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</row>
    <row r="124" s="139" customFormat="1" ht="17" customHeight="1" spans="1:24">
      <c r="A124" s="153" t="s">
        <v>69</v>
      </c>
      <c r="B124" s="153" t="s">
        <v>356</v>
      </c>
      <c r="C124" s="154" t="s">
        <v>362</v>
      </c>
      <c r="D124" s="154" t="s">
        <v>307</v>
      </c>
      <c r="E124" s="153" t="s">
        <v>326</v>
      </c>
      <c r="F124" s="154" t="s">
        <v>191</v>
      </c>
      <c r="G124" s="153" t="s">
        <v>120</v>
      </c>
      <c r="H124" s="154" t="s">
        <v>121</v>
      </c>
      <c r="I124" s="165">
        <v>9000</v>
      </c>
      <c r="J124" s="165">
        <v>9000</v>
      </c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</row>
    <row r="125" s="139" customFormat="1" ht="17" customHeight="1" spans="1:24">
      <c r="A125" s="153" t="s">
        <v>69</v>
      </c>
      <c r="B125" s="153" t="s">
        <v>356</v>
      </c>
      <c r="C125" s="154" t="s">
        <v>362</v>
      </c>
      <c r="D125" s="154" t="s">
        <v>307</v>
      </c>
      <c r="E125" s="153" t="s">
        <v>326</v>
      </c>
      <c r="F125" s="154" t="s">
        <v>191</v>
      </c>
      <c r="G125" s="153" t="s">
        <v>122</v>
      </c>
      <c r="H125" s="154" t="s">
        <v>123</v>
      </c>
      <c r="I125" s="165">
        <v>7500</v>
      </c>
      <c r="J125" s="165">
        <v>7500</v>
      </c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</row>
    <row r="126" s="139" customFormat="1" ht="17" customHeight="1" spans="1:24">
      <c r="A126" s="153" t="s">
        <v>69</v>
      </c>
      <c r="B126" s="153" t="s">
        <v>356</v>
      </c>
      <c r="C126" s="154" t="s">
        <v>362</v>
      </c>
      <c r="D126" s="154" t="s">
        <v>307</v>
      </c>
      <c r="E126" s="153" t="s">
        <v>326</v>
      </c>
      <c r="F126" s="154" t="s">
        <v>191</v>
      </c>
      <c r="G126" s="153" t="s">
        <v>124</v>
      </c>
      <c r="H126" s="154" t="s">
        <v>125</v>
      </c>
      <c r="I126" s="165">
        <v>7500</v>
      </c>
      <c r="J126" s="165">
        <v>7500</v>
      </c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</row>
    <row r="127" s="139" customFormat="1" ht="17" customHeight="1" spans="1:24">
      <c r="A127" s="153" t="s">
        <v>69</v>
      </c>
      <c r="B127" s="153" t="s">
        <v>356</v>
      </c>
      <c r="C127" s="154" t="s">
        <v>362</v>
      </c>
      <c r="D127" s="154" t="s">
        <v>307</v>
      </c>
      <c r="E127" s="153" t="s">
        <v>326</v>
      </c>
      <c r="F127" s="154" t="s">
        <v>191</v>
      </c>
      <c r="G127" s="153" t="s">
        <v>126</v>
      </c>
      <c r="H127" s="154" t="s">
        <v>127</v>
      </c>
      <c r="I127" s="165">
        <v>12000</v>
      </c>
      <c r="J127" s="165">
        <v>12000</v>
      </c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</row>
    <row r="128" s="139" customFormat="1" ht="17" customHeight="1" spans="1:24">
      <c r="A128" s="153" t="s">
        <v>69</v>
      </c>
      <c r="B128" s="153" t="s">
        <v>356</v>
      </c>
      <c r="C128" s="154" t="s">
        <v>362</v>
      </c>
      <c r="D128" s="154" t="s">
        <v>307</v>
      </c>
      <c r="E128" s="153" t="s">
        <v>326</v>
      </c>
      <c r="F128" s="154" t="s">
        <v>191</v>
      </c>
      <c r="G128" s="153" t="s">
        <v>363</v>
      </c>
      <c r="H128" s="154" t="s">
        <v>128</v>
      </c>
      <c r="I128" s="165">
        <v>1500</v>
      </c>
      <c r="J128" s="165">
        <v>1500</v>
      </c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</row>
    <row r="129" s="139" customFormat="1" ht="17" customHeight="1" spans="1:24">
      <c r="A129" s="153" t="s">
        <v>69</v>
      </c>
      <c r="B129" s="153" t="s">
        <v>356</v>
      </c>
      <c r="C129" s="154" t="s">
        <v>362</v>
      </c>
      <c r="D129" s="154" t="s">
        <v>307</v>
      </c>
      <c r="E129" s="153" t="s">
        <v>326</v>
      </c>
      <c r="F129" s="154" t="s">
        <v>191</v>
      </c>
      <c r="G129" s="153" t="s">
        <v>364</v>
      </c>
      <c r="H129" s="154" t="s">
        <v>129</v>
      </c>
      <c r="I129" s="165">
        <v>1500</v>
      </c>
      <c r="J129" s="165">
        <v>1500</v>
      </c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</row>
    <row r="130" s="139" customFormat="1" ht="17" customHeight="1" spans="1:24">
      <c r="A130" s="153" t="s">
        <v>69</v>
      </c>
      <c r="B130" s="153" t="s">
        <v>356</v>
      </c>
      <c r="C130" s="154" t="s">
        <v>362</v>
      </c>
      <c r="D130" s="154" t="s">
        <v>307</v>
      </c>
      <c r="E130" s="153" t="s">
        <v>326</v>
      </c>
      <c r="F130" s="154" t="s">
        <v>191</v>
      </c>
      <c r="G130" s="153" t="s">
        <v>134</v>
      </c>
      <c r="H130" s="154" t="s">
        <v>135</v>
      </c>
      <c r="I130" s="165">
        <v>36000</v>
      </c>
      <c r="J130" s="165">
        <v>36000</v>
      </c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</row>
    <row r="131" ht="17" customHeight="1" spans="1:24">
      <c r="A131" s="153" t="s">
        <v>224</v>
      </c>
      <c r="B131" s="153"/>
      <c r="C131" s="154"/>
      <c r="D131" s="154"/>
      <c r="E131" s="153"/>
      <c r="F131" s="154"/>
      <c r="G131" s="153"/>
      <c r="H131" s="154"/>
      <c r="I131" s="165">
        <v>57502551.13</v>
      </c>
      <c r="J131" s="165">
        <v>57502551.13</v>
      </c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</row>
    <row r="132" ht="17" customHeight="1"/>
    <row r="133" ht="17" customHeight="1"/>
    <row r="134" ht="17" customHeight="1"/>
    <row r="135" ht="17" customHeight="1"/>
  </sheetData>
  <mergeCells count="30">
    <mergeCell ref="A3:X3"/>
    <mergeCell ref="A4:H4"/>
    <mergeCell ref="I5:X5"/>
    <mergeCell ref="J6:N6"/>
    <mergeCell ref="O6:Q6"/>
    <mergeCell ref="S6:X6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22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3"/>
      <c r="E2" s="2"/>
      <c r="F2" s="2"/>
      <c r="G2" s="2"/>
      <c r="H2" s="2"/>
      <c r="U2" s="133"/>
      <c r="W2" s="138" t="s">
        <v>365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"单位名称："&amp;"宜良县人力资源和社会保障局"</f>
        <v>单位名称：宜良县人力资源和社会保障局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3"/>
      <c r="W4" s="117" t="s">
        <v>1</v>
      </c>
    </row>
    <row r="5" ht="21.75" customHeight="1" spans="1:23">
      <c r="A5" s="9" t="s">
        <v>366</v>
      </c>
      <c r="B5" s="10" t="s">
        <v>234</v>
      </c>
      <c r="C5" s="9" t="s">
        <v>235</v>
      </c>
      <c r="D5" s="9" t="s">
        <v>367</v>
      </c>
      <c r="E5" s="10" t="s">
        <v>236</v>
      </c>
      <c r="F5" s="10" t="s">
        <v>237</v>
      </c>
      <c r="G5" s="10" t="s">
        <v>368</v>
      </c>
      <c r="H5" s="10" t="s">
        <v>369</v>
      </c>
      <c r="I5" s="27" t="s">
        <v>55</v>
      </c>
      <c r="J5" s="11" t="s">
        <v>370</v>
      </c>
      <c r="K5" s="12"/>
      <c r="L5" s="12"/>
      <c r="M5" s="13"/>
      <c r="N5" s="11" t="s">
        <v>242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34" t="s">
        <v>58</v>
      </c>
      <c r="K6" s="135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248</v>
      </c>
      <c r="U6" s="10" t="s">
        <v>66</v>
      </c>
      <c r="V6" s="10" t="s">
        <v>67</v>
      </c>
      <c r="W6" s="10" t="s">
        <v>68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36" t="s">
        <v>57</v>
      </c>
      <c r="K7" s="137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6" t="s">
        <v>57</v>
      </c>
      <c r="K8" s="66" t="s">
        <v>371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20">
        <v>21</v>
      </c>
      <c r="V9" s="35">
        <v>22</v>
      </c>
      <c r="W9" s="20">
        <v>23</v>
      </c>
    </row>
    <row r="10" ht="21.75" customHeight="1" spans="1:23">
      <c r="A10" s="68"/>
      <c r="B10" s="68"/>
      <c r="C10" s="68"/>
      <c r="D10" s="68"/>
      <c r="E10" s="68"/>
      <c r="F10" s="68"/>
      <c r="G10" s="68"/>
      <c r="H10" s="68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</row>
    <row r="11" ht="18.75" customHeight="1" spans="1:23">
      <c r="A11" s="32" t="s">
        <v>224</v>
      </c>
      <c r="B11" s="33"/>
      <c r="C11" s="33"/>
      <c r="D11" s="33"/>
      <c r="E11" s="33"/>
      <c r="F11" s="33"/>
      <c r="G11" s="33"/>
      <c r="H11" s="34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</row>
    <row r="12" customHeight="1" spans="1:1">
      <c r="A12" t="s">
        <v>372</v>
      </c>
    </row>
  </sheetData>
  <mergeCells count="28">
    <mergeCell ref="A3:W3"/>
    <mergeCell ref="A4:H4"/>
    <mergeCell ref="J5:M5"/>
    <mergeCell ref="N5:P5"/>
    <mergeCell ref="R5:W5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373</v>
      </c>
    </row>
    <row r="3" ht="39.75" customHeight="1" spans="1:10">
      <c r="A3" s="64" t="str">
        <f>"2025"&amp;"年部门项目支出绩效目标表"</f>
        <v>2025年部门项目支出绩效目标表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tr">
        <f>"单位名称："&amp;"宜良县人力资源和社会保障局"</f>
        <v>单位名称：宜良县人力资源和社会保障局</v>
      </c>
    </row>
    <row r="5" ht="44.25" customHeight="1" spans="1:10">
      <c r="A5" s="66" t="s">
        <v>235</v>
      </c>
      <c r="B5" s="66" t="s">
        <v>374</v>
      </c>
      <c r="C5" s="66" t="s">
        <v>375</v>
      </c>
      <c r="D5" s="66" t="s">
        <v>376</v>
      </c>
      <c r="E5" s="66" t="s">
        <v>377</v>
      </c>
      <c r="F5" s="67" t="s">
        <v>378</v>
      </c>
      <c r="G5" s="66" t="s">
        <v>379</v>
      </c>
      <c r="H5" s="67" t="s">
        <v>380</v>
      </c>
      <c r="I5" s="67" t="s">
        <v>381</v>
      </c>
      <c r="J5" s="66" t="s">
        <v>382</v>
      </c>
    </row>
    <row r="6" ht="18.75" customHeight="1" spans="1:10">
      <c r="A6" s="132">
        <v>1</v>
      </c>
      <c r="B6" s="132">
        <v>2</v>
      </c>
      <c r="C6" s="132">
        <v>3</v>
      </c>
      <c r="D6" s="132">
        <v>4</v>
      </c>
      <c r="E6" s="132">
        <v>5</v>
      </c>
      <c r="F6" s="35">
        <v>6</v>
      </c>
      <c r="G6" s="132">
        <v>7</v>
      </c>
      <c r="H6" s="35">
        <v>8</v>
      </c>
      <c r="I6" s="35">
        <v>9</v>
      </c>
      <c r="J6" s="132">
        <v>10</v>
      </c>
    </row>
    <row r="7" ht="42" customHeight="1" spans="1:10">
      <c r="A7" s="29"/>
      <c r="B7" s="68"/>
      <c r="C7" s="68"/>
      <c r="D7" s="68"/>
      <c r="E7" s="69"/>
      <c r="F7" s="70"/>
      <c r="G7" s="69"/>
      <c r="H7" s="70"/>
      <c r="I7" s="70"/>
      <c r="J7" s="69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customHeight="1" spans="1:1">
      <c r="A9" t="s">
        <v>372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8">
        <v>1</v>
      </c>
      <c r="B2" s="119">
        <v>0</v>
      </c>
      <c r="C2" s="118">
        <v>1</v>
      </c>
      <c r="D2" s="120"/>
      <c r="E2" s="120"/>
      <c r="F2" s="117" t="s">
        <v>383</v>
      </c>
    </row>
    <row r="3" ht="42" customHeight="1" spans="1:6">
      <c r="A3" s="121" t="str">
        <f>"2025"&amp;"年部门政府性基金预算支出预算表"</f>
        <v>2025年部门政府性基金预算支出预算表</v>
      </c>
      <c r="B3" s="121" t="s">
        <v>384</v>
      </c>
      <c r="C3" s="122"/>
      <c r="D3" s="123"/>
      <c r="E3" s="123"/>
      <c r="F3" s="123"/>
    </row>
    <row r="4" ht="13.5" customHeight="1" spans="1:6">
      <c r="A4" s="5" t="str">
        <f>"单位名称："&amp;"宜良县人力资源和社会保障局"</f>
        <v>单位名称：宜良县人力资源和社会保障局</v>
      </c>
      <c r="B4" s="5" t="s">
        <v>385</v>
      </c>
      <c r="C4" s="118"/>
      <c r="D4" s="120"/>
      <c r="E4" s="120"/>
      <c r="F4" s="117" t="s">
        <v>1</v>
      </c>
    </row>
    <row r="5" ht="19.5" customHeight="1" spans="1:6">
      <c r="A5" s="124" t="s">
        <v>233</v>
      </c>
      <c r="B5" s="125" t="s">
        <v>71</v>
      </c>
      <c r="C5" s="124" t="s">
        <v>72</v>
      </c>
      <c r="D5" s="11" t="s">
        <v>386</v>
      </c>
      <c r="E5" s="12"/>
      <c r="F5" s="13"/>
    </row>
    <row r="6" ht="18.75" customHeight="1" spans="1:6">
      <c r="A6" s="126"/>
      <c r="B6" s="127"/>
      <c r="C6" s="126"/>
      <c r="D6" s="16" t="s">
        <v>55</v>
      </c>
      <c r="E6" s="11" t="s">
        <v>74</v>
      </c>
      <c r="F6" s="16" t="s">
        <v>75</v>
      </c>
    </row>
    <row r="7" ht="18.75" customHeight="1" spans="1:6">
      <c r="A7" s="67">
        <v>1</v>
      </c>
      <c r="B7" s="128" t="s">
        <v>82</v>
      </c>
      <c r="C7" s="67">
        <v>3</v>
      </c>
      <c r="D7" s="129">
        <v>4</v>
      </c>
      <c r="E7" s="129">
        <v>5</v>
      </c>
      <c r="F7" s="129">
        <v>6</v>
      </c>
    </row>
    <row r="8" ht="21" customHeight="1" spans="1:6">
      <c r="A8" s="21"/>
      <c r="B8" s="21"/>
      <c r="C8" s="21"/>
      <c r="D8" s="79"/>
      <c r="E8" s="79"/>
      <c r="F8" s="79"/>
    </row>
    <row r="9" ht="21" customHeight="1" spans="1:6">
      <c r="A9" s="21"/>
      <c r="B9" s="21"/>
      <c r="C9" s="21"/>
      <c r="D9" s="79"/>
      <c r="E9" s="79"/>
      <c r="F9" s="79"/>
    </row>
    <row r="10" ht="18.75" customHeight="1" spans="1:6">
      <c r="A10" s="130" t="s">
        <v>224</v>
      </c>
      <c r="B10" s="130" t="s">
        <v>224</v>
      </c>
      <c r="C10" s="131" t="s">
        <v>224</v>
      </c>
      <c r="D10" s="79"/>
      <c r="E10" s="79"/>
      <c r="F10" s="79"/>
    </row>
    <row r="11" customHeight="1" spans="1:1">
      <c r="A11" t="s">
        <v>372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A11" sqref="A11:S11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3"/>
      <c r="C2" s="83"/>
      <c r="R2" s="3"/>
      <c r="S2" s="3" t="s">
        <v>387</v>
      </c>
    </row>
    <row r="3" ht="41.25" customHeight="1" spans="1:19">
      <c r="A3" s="72" t="str">
        <f>"2025"&amp;"年部门政府采购预算表"</f>
        <v>2025年部门政府采购预算表</v>
      </c>
      <c r="B3" s="65"/>
      <c r="C3" s="65"/>
      <c r="D3" s="4"/>
      <c r="E3" s="4"/>
      <c r="F3" s="4"/>
      <c r="G3" s="4"/>
      <c r="H3" s="4"/>
      <c r="I3" s="4"/>
      <c r="J3" s="4"/>
      <c r="K3" s="4"/>
      <c r="L3" s="4"/>
      <c r="M3" s="65"/>
      <c r="N3" s="4"/>
      <c r="O3" s="4"/>
      <c r="P3" s="65"/>
      <c r="Q3" s="4"/>
      <c r="R3" s="65"/>
      <c r="S3" s="65"/>
    </row>
    <row r="4" ht="18.75" customHeight="1" spans="1:19">
      <c r="A4" s="110" t="str">
        <f>"单位名称："&amp;"宜良县人力资源和社会保障局"</f>
        <v>单位名称：宜良县人力资源和社会保障局</v>
      </c>
      <c r="B4" s="85"/>
      <c r="C4" s="85"/>
      <c r="D4" s="7"/>
      <c r="E4" s="7"/>
      <c r="F4" s="7"/>
      <c r="G4" s="7"/>
      <c r="H4" s="7"/>
      <c r="I4" s="7"/>
      <c r="J4" s="7"/>
      <c r="K4" s="7"/>
      <c r="L4" s="7"/>
      <c r="R4" s="8"/>
      <c r="S4" s="117" t="s">
        <v>1</v>
      </c>
    </row>
    <row r="5" ht="15.75" customHeight="1" spans="1:19">
      <c r="A5" s="10" t="s">
        <v>232</v>
      </c>
      <c r="B5" s="86" t="s">
        <v>233</v>
      </c>
      <c r="C5" s="86" t="s">
        <v>388</v>
      </c>
      <c r="D5" s="87" t="s">
        <v>389</v>
      </c>
      <c r="E5" s="87" t="s">
        <v>390</v>
      </c>
      <c r="F5" s="87" t="s">
        <v>391</v>
      </c>
      <c r="G5" s="87" t="s">
        <v>392</v>
      </c>
      <c r="H5" s="87" t="s">
        <v>393</v>
      </c>
      <c r="I5" s="100" t="s">
        <v>240</v>
      </c>
      <c r="J5" s="100"/>
      <c r="K5" s="100"/>
      <c r="L5" s="100"/>
      <c r="M5" s="101"/>
      <c r="N5" s="100"/>
      <c r="O5" s="100"/>
      <c r="P5" s="80"/>
      <c r="Q5" s="100"/>
      <c r="R5" s="101"/>
      <c r="S5" s="81"/>
    </row>
    <row r="6" ht="17.25" customHeight="1" spans="1:19">
      <c r="A6" s="15"/>
      <c r="B6" s="88"/>
      <c r="C6" s="88"/>
      <c r="D6" s="89"/>
      <c r="E6" s="89"/>
      <c r="F6" s="89"/>
      <c r="G6" s="89"/>
      <c r="H6" s="89"/>
      <c r="I6" s="89" t="s">
        <v>55</v>
      </c>
      <c r="J6" s="89" t="s">
        <v>58</v>
      </c>
      <c r="K6" s="89" t="s">
        <v>394</v>
      </c>
      <c r="L6" s="89" t="s">
        <v>395</v>
      </c>
      <c r="M6" s="102" t="s">
        <v>396</v>
      </c>
      <c r="N6" s="103" t="s">
        <v>397</v>
      </c>
      <c r="O6" s="103"/>
      <c r="P6" s="108"/>
      <c r="Q6" s="103"/>
      <c r="R6" s="109"/>
      <c r="S6" s="90"/>
    </row>
    <row r="7" ht="54" customHeight="1" spans="1:19">
      <c r="A7" s="18"/>
      <c r="B7" s="90"/>
      <c r="C7" s="90"/>
      <c r="D7" s="91"/>
      <c r="E7" s="91"/>
      <c r="F7" s="91"/>
      <c r="G7" s="91"/>
      <c r="H7" s="91"/>
      <c r="I7" s="91"/>
      <c r="J7" s="91" t="s">
        <v>57</v>
      </c>
      <c r="K7" s="91"/>
      <c r="L7" s="91"/>
      <c r="M7" s="104"/>
      <c r="N7" s="91" t="s">
        <v>57</v>
      </c>
      <c r="O7" s="91" t="s">
        <v>64</v>
      </c>
      <c r="P7" s="90" t="s">
        <v>65</v>
      </c>
      <c r="Q7" s="91" t="s">
        <v>66</v>
      </c>
      <c r="R7" s="104" t="s">
        <v>67</v>
      </c>
      <c r="S7" s="90" t="s">
        <v>68</v>
      </c>
    </row>
    <row r="8" ht="18" customHeight="1" spans="1:19">
      <c r="A8" s="111">
        <v>1</v>
      </c>
      <c r="B8" s="111" t="s">
        <v>82</v>
      </c>
      <c r="C8" s="112">
        <v>3</v>
      </c>
      <c r="D8" s="112">
        <v>4</v>
      </c>
      <c r="E8" s="111">
        <v>5</v>
      </c>
      <c r="F8" s="111">
        <v>6</v>
      </c>
      <c r="G8" s="111">
        <v>7</v>
      </c>
      <c r="H8" s="111">
        <v>8</v>
      </c>
      <c r="I8" s="111">
        <v>9</v>
      </c>
      <c r="J8" s="111">
        <v>10</v>
      </c>
      <c r="K8" s="111">
        <v>11</v>
      </c>
      <c r="L8" s="111">
        <v>12</v>
      </c>
      <c r="M8" s="111">
        <v>13</v>
      </c>
      <c r="N8" s="111">
        <v>14</v>
      </c>
      <c r="O8" s="111">
        <v>15</v>
      </c>
      <c r="P8" s="111">
        <v>16</v>
      </c>
      <c r="Q8" s="111">
        <v>17</v>
      </c>
      <c r="R8" s="111">
        <v>18</v>
      </c>
      <c r="S8" s="111">
        <v>19</v>
      </c>
    </row>
    <row r="9" ht="21" customHeight="1" spans="1:19">
      <c r="A9" s="92"/>
      <c r="B9" s="93"/>
      <c r="C9" s="93"/>
      <c r="D9" s="94"/>
      <c r="E9" s="94"/>
      <c r="F9" s="94"/>
      <c r="G9" s="113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ht="21" customHeight="1" spans="1:19">
      <c r="A10" s="95" t="s">
        <v>224</v>
      </c>
      <c r="B10" s="96"/>
      <c r="C10" s="96"/>
      <c r="D10" s="97"/>
      <c r="E10" s="97"/>
      <c r="F10" s="97"/>
      <c r="G10" s="114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  <row r="11" ht="21" customHeight="1" spans="1:19">
      <c r="A11" s="110" t="s">
        <v>398</v>
      </c>
      <c r="B11" s="5"/>
      <c r="C11" s="5"/>
      <c r="D11" s="110"/>
      <c r="E11" s="110"/>
      <c r="F11" s="110"/>
      <c r="G11" s="115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6"/>
      <c r="B2" s="83"/>
      <c r="C2" s="83"/>
      <c r="D2" s="83"/>
      <c r="E2" s="83"/>
      <c r="F2" s="83"/>
      <c r="G2" s="83"/>
      <c r="H2" s="76"/>
      <c r="I2" s="76"/>
      <c r="J2" s="76"/>
      <c r="K2" s="76"/>
      <c r="L2" s="76"/>
      <c r="M2" s="76"/>
      <c r="N2" s="98"/>
      <c r="O2" s="76"/>
      <c r="P2" s="76"/>
      <c r="Q2" s="83"/>
      <c r="R2" s="76"/>
      <c r="S2" s="106"/>
      <c r="T2" s="106" t="s">
        <v>399</v>
      </c>
    </row>
    <row r="3" ht="41.25" customHeight="1" spans="1:20">
      <c r="A3" s="72" t="str">
        <f>"2025"&amp;"年部门政府购买服务预算表"</f>
        <v>2025年部门政府购买服务预算表</v>
      </c>
      <c r="B3" s="65"/>
      <c r="C3" s="65"/>
      <c r="D3" s="65"/>
      <c r="E3" s="65"/>
      <c r="F3" s="65"/>
      <c r="G3" s="65"/>
      <c r="H3" s="84"/>
      <c r="I3" s="84"/>
      <c r="J3" s="84"/>
      <c r="K3" s="84"/>
      <c r="L3" s="84"/>
      <c r="M3" s="84"/>
      <c r="N3" s="99"/>
      <c r="O3" s="84"/>
      <c r="P3" s="84"/>
      <c r="Q3" s="65"/>
      <c r="R3" s="84"/>
      <c r="S3" s="99"/>
      <c r="T3" s="65"/>
    </row>
    <row r="4" ht="22.5" customHeight="1" spans="1:20">
      <c r="A4" s="73" t="str">
        <f>"单位名称："&amp;"宜良县人力资源和社会保障局"</f>
        <v>单位名称：宜良县人力资源和社会保障局</v>
      </c>
      <c r="B4" s="85"/>
      <c r="C4" s="85"/>
      <c r="D4" s="85"/>
      <c r="E4" s="85"/>
      <c r="F4" s="85"/>
      <c r="G4" s="85"/>
      <c r="H4" s="74"/>
      <c r="I4" s="74"/>
      <c r="J4" s="74"/>
      <c r="K4" s="74"/>
      <c r="L4" s="74"/>
      <c r="M4" s="74"/>
      <c r="N4" s="98"/>
      <c r="O4" s="76"/>
      <c r="P4" s="76"/>
      <c r="Q4" s="83"/>
      <c r="R4" s="76"/>
      <c r="S4" s="107"/>
      <c r="T4" s="106" t="s">
        <v>1</v>
      </c>
    </row>
    <row r="5" ht="24" customHeight="1" spans="1:20">
      <c r="A5" s="10" t="s">
        <v>232</v>
      </c>
      <c r="B5" s="86" t="s">
        <v>233</v>
      </c>
      <c r="C5" s="86" t="s">
        <v>388</v>
      </c>
      <c r="D5" s="86" t="s">
        <v>400</v>
      </c>
      <c r="E5" s="86" t="s">
        <v>401</v>
      </c>
      <c r="F5" s="86" t="s">
        <v>402</v>
      </c>
      <c r="G5" s="86" t="s">
        <v>403</v>
      </c>
      <c r="H5" s="87" t="s">
        <v>404</v>
      </c>
      <c r="I5" s="87" t="s">
        <v>405</v>
      </c>
      <c r="J5" s="100" t="s">
        <v>240</v>
      </c>
      <c r="K5" s="100"/>
      <c r="L5" s="100"/>
      <c r="M5" s="100"/>
      <c r="N5" s="101"/>
      <c r="O5" s="100"/>
      <c r="P5" s="100"/>
      <c r="Q5" s="80"/>
      <c r="R5" s="100"/>
      <c r="S5" s="101"/>
      <c r="T5" s="81"/>
    </row>
    <row r="6" ht="24" customHeight="1" spans="1:20">
      <c r="A6" s="15"/>
      <c r="B6" s="88"/>
      <c r="C6" s="88"/>
      <c r="D6" s="88"/>
      <c r="E6" s="88"/>
      <c r="F6" s="88"/>
      <c r="G6" s="88"/>
      <c r="H6" s="89"/>
      <c r="I6" s="89"/>
      <c r="J6" s="89" t="s">
        <v>55</v>
      </c>
      <c r="K6" s="89" t="s">
        <v>58</v>
      </c>
      <c r="L6" s="89" t="s">
        <v>394</v>
      </c>
      <c r="M6" s="89" t="s">
        <v>395</v>
      </c>
      <c r="N6" s="102" t="s">
        <v>396</v>
      </c>
      <c r="O6" s="103" t="s">
        <v>397</v>
      </c>
      <c r="P6" s="103"/>
      <c r="Q6" s="108"/>
      <c r="R6" s="103"/>
      <c r="S6" s="109"/>
      <c r="T6" s="90"/>
    </row>
    <row r="7" ht="54" customHeight="1" spans="1:20">
      <c r="A7" s="18"/>
      <c r="B7" s="90"/>
      <c r="C7" s="90"/>
      <c r="D7" s="90"/>
      <c r="E7" s="90"/>
      <c r="F7" s="90"/>
      <c r="G7" s="90"/>
      <c r="H7" s="91"/>
      <c r="I7" s="91"/>
      <c r="J7" s="91"/>
      <c r="K7" s="91" t="s">
        <v>57</v>
      </c>
      <c r="L7" s="91"/>
      <c r="M7" s="91"/>
      <c r="N7" s="104"/>
      <c r="O7" s="91" t="s">
        <v>57</v>
      </c>
      <c r="P7" s="91" t="s">
        <v>64</v>
      </c>
      <c r="Q7" s="90" t="s">
        <v>65</v>
      </c>
      <c r="R7" s="91" t="s">
        <v>66</v>
      </c>
      <c r="S7" s="104" t="s">
        <v>67</v>
      </c>
      <c r="T7" s="90" t="s">
        <v>68</v>
      </c>
    </row>
    <row r="8" ht="17.25" customHeight="1" spans="1:20">
      <c r="A8" s="19">
        <v>1</v>
      </c>
      <c r="B8" s="90">
        <v>2</v>
      </c>
      <c r="C8" s="19">
        <v>3</v>
      </c>
      <c r="D8" s="19">
        <v>4</v>
      </c>
      <c r="E8" s="90">
        <v>5</v>
      </c>
      <c r="F8" s="19">
        <v>6</v>
      </c>
      <c r="G8" s="19">
        <v>7</v>
      </c>
      <c r="H8" s="90">
        <v>8</v>
      </c>
      <c r="I8" s="19">
        <v>9</v>
      </c>
      <c r="J8" s="19">
        <v>10</v>
      </c>
      <c r="K8" s="90">
        <v>11</v>
      </c>
      <c r="L8" s="19">
        <v>12</v>
      </c>
      <c r="M8" s="19">
        <v>13</v>
      </c>
      <c r="N8" s="90">
        <v>14</v>
      </c>
      <c r="O8" s="19">
        <v>15</v>
      </c>
      <c r="P8" s="19">
        <v>16</v>
      </c>
      <c r="Q8" s="90">
        <v>17</v>
      </c>
      <c r="R8" s="19">
        <v>18</v>
      </c>
      <c r="S8" s="19">
        <v>19</v>
      </c>
      <c r="T8" s="19">
        <v>20</v>
      </c>
    </row>
    <row r="9" ht="21" customHeight="1" spans="1:20">
      <c r="A9" s="92"/>
      <c r="B9" s="93"/>
      <c r="C9" s="93"/>
      <c r="D9" s="93"/>
      <c r="E9" s="93"/>
      <c r="F9" s="93"/>
      <c r="G9" s="93"/>
      <c r="H9" s="94"/>
      <c r="I9" s="94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</row>
    <row r="10" ht="21" customHeight="1" spans="1:20">
      <c r="A10" s="95" t="s">
        <v>224</v>
      </c>
      <c r="B10" s="96"/>
      <c r="C10" s="96"/>
      <c r="D10" s="96"/>
      <c r="E10" s="96"/>
      <c r="F10" s="96"/>
      <c r="G10" s="96"/>
      <c r="H10" s="97"/>
      <c r="I10" s="105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</row>
    <row r="11" customHeight="1" spans="1:1">
      <c r="A11" t="s">
        <v>372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1"/>
      <c r="W2" s="3"/>
      <c r="X2" s="3" t="s">
        <v>406</v>
      </c>
    </row>
    <row r="3" ht="41.25" customHeight="1" spans="1:24">
      <c r="A3" s="72" t="str">
        <f>"2025"&amp;"年市对下转移支付预算表"</f>
        <v>2025年市对下转移支付预算表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5"/>
      <c r="X3" s="65"/>
    </row>
    <row r="4" ht="18" customHeight="1" spans="1:24">
      <c r="A4" s="73" t="str">
        <f>"单位名称："&amp;"宜良县人力资源和社会保障局"</f>
        <v>单位名称：宜良县人力资源和社会保障局</v>
      </c>
      <c r="B4" s="74"/>
      <c r="C4" s="74"/>
      <c r="D4" s="75"/>
      <c r="E4" s="76"/>
      <c r="F4" s="76"/>
      <c r="G4" s="76"/>
      <c r="H4" s="76"/>
      <c r="I4" s="76"/>
      <c r="W4" s="8"/>
      <c r="X4" s="8" t="s">
        <v>1</v>
      </c>
    </row>
    <row r="5" ht="19.5" customHeight="1" spans="1:24">
      <c r="A5" s="27" t="s">
        <v>407</v>
      </c>
      <c r="B5" s="11" t="s">
        <v>240</v>
      </c>
      <c r="C5" s="12"/>
      <c r="D5" s="12"/>
      <c r="E5" s="11" t="s">
        <v>408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0"/>
      <c r="X5" s="81"/>
    </row>
    <row r="6" ht="40.5" customHeight="1" spans="1:24">
      <c r="A6" s="19"/>
      <c r="B6" s="28" t="s">
        <v>55</v>
      </c>
      <c r="C6" s="10" t="s">
        <v>58</v>
      </c>
      <c r="D6" s="77" t="s">
        <v>394</v>
      </c>
      <c r="E6" s="47" t="s">
        <v>409</v>
      </c>
      <c r="F6" s="47" t="s">
        <v>410</v>
      </c>
      <c r="G6" s="47" t="s">
        <v>411</v>
      </c>
      <c r="H6" s="47" t="s">
        <v>412</v>
      </c>
      <c r="I6" s="47" t="s">
        <v>413</v>
      </c>
      <c r="J6" s="47" t="s">
        <v>414</v>
      </c>
      <c r="K6" s="47" t="s">
        <v>415</v>
      </c>
      <c r="L6" s="47" t="s">
        <v>416</v>
      </c>
      <c r="M6" s="47" t="s">
        <v>417</v>
      </c>
      <c r="N6" s="47" t="s">
        <v>418</v>
      </c>
      <c r="O6" s="47" t="s">
        <v>419</v>
      </c>
      <c r="P6" s="47" t="s">
        <v>420</v>
      </c>
      <c r="Q6" s="47" t="s">
        <v>421</v>
      </c>
      <c r="R6" s="47" t="s">
        <v>422</v>
      </c>
      <c r="S6" s="47" t="s">
        <v>423</v>
      </c>
      <c r="T6" s="47" t="s">
        <v>424</v>
      </c>
      <c r="U6" s="47" t="s">
        <v>425</v>
      </c>
      <c r="V6" s="47" t="s">
        <v>426</v>
      </c>
      <c r="W6" s="47" t="s">
        <v>427</v>
      </c>
      <c r="X6" s="82" t="s">
        <v>428</v>
      </c>
    </row>
    <row r="7" ht="19.5" customHeight="1" spans="1:24">
      <c r="A7" s="20">
        <v>1</v>
      </c>
      <c r="B7" s="20">
        <v>2</v>
      </c>
      <c r="C7" s="20">
        <v>3</v>
      </c>
      <c r="D7" s="78">
        <v>4</v>
      </c>
      <c r="E7" s="35">
        <v>5</v>
      </c>
      <c r="F7" s="20">
        <v>6</v>
      </c>
      <c r="G7" s="20">
        <v>7</v>
      </c>
      <c r="H7" s="78">
        <v>8</v>
      </c>
      <c r="I7" s="20">
        <v>9</v>
      </c>
      <c r="J7" s="20">
        <v>10</v>
      </c>
      <c r="K7" s="20">
        <v>11</v>
      </c>
      <c r="L7" s="78">
        <v>12</v>
      </c>
      <c r="M7" s="20">
        <v>13</v>
      </c>
      <c r="N7" s="20">
        <v>14</v>
      </c>
      <c r="O7" s="20">
        <v>15</v>
      </c>
      <c r="P7" s="78">
        <v>16</v>
      </c>
      <c r="Q7" s="20">
        <v>17</v>
      </c>
      <c r="R7" s="20">
        <v>18</v>
      </c>
      <c r="S7" s="20">
        <v>19</v>
      </c>
      <c r="T7" s="78">
        <v>20</v>
      </c>
      <c r="U7" s="78">
        <v>21</v>
      </c>
      <c r="V7" s="78">
        <v>22</v>
      </c>
      <c r="W7" s="35">
        <v>23</v>
      </c>
      <c r="X7" s="35">
        <v>24</v>
      </c>
    </row>
    <row r="8" ht="19.5" customHeight="1" spans="1:24">
      <c r="A8" s="2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</row>
    <row r="9" ht="19.5" customHeight="1" spans="1:24">
      <c r="A9" s="68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</row>
    <row r="10" customHeight="1" spans="1:1">
      <c r="A10" t="s">
        <v>372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429</v>
      </c>
    </row>
    <row r="3" ht="41.25" customHeight="1" spans="1:10">
      <c r="A3" s="64" t="str">
        <f>"2025"&amp;"年市对下转移支付绩效目标表"</f>
        <v>2025年市对下转移支付绩效目标表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tr">
        <f>"单位名称："&amp;"宜良县人力资源和社会保障局"</f>
        <v>单位名称：宜良县人力资源和社会保障局</v>
      </c>
    </row>
    <row r="5" ht="44.25" customHeight="1" spans="1:10">
      <c r="A5" s="66" t="s">
        <v>407</v>
      </c>
      <c r="B5" s="66" t="s">
        <v>374</v>
      </c>
      <c r="C5" s="66" t="s">
        <v>375</v>
      </c>
      <c r="D5" s="66" t="s">
        <v>376</v>
      </c>
      <c r="E5" s="66" t="s">
        <v>377</v>
      </c>
      <c r="F5" s="67" t="s">
        <v>378</v>
      </c>
      <c r="G5" s="66" t="s">
        <v>379</v>
      </c>
      <c r="H5" s="67" t="s">
        <v>380</v>
      </c>
      <c r="I5" s="67" t="s">
        <v>381</v>
      </c>
      <c r="J5" s="66" t="s">
        <v>382</v>
      </c>
    </row>
    <row r="6" ht="14.25" customHeight="1" spans="1:10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7">
        <v>6</v>
      </c>
      <c r="G6" s="66">
        <v>7</v>
      </c>
      <c r="H6" s="67">
        <v>8</v>
      </c>
      <c r="I6" s="67">
        <v>9</v>
      </c>
      <c r="J6" s="66">
        <v>10</v>
      </c>
    </row>
    <row r="7" ht="42" customHeight="1" spans="1:10">
      <c r="A7" s="29"/>
      <c r="B7" s="68"/>
      <c r="C7" s="68"/>
      <c r="D7" s="68"/>
      <c r="E7" s="69"/>
      <c r="F7" s="70"/>
      <c r="G7" s="69"/>
      <c r="H7" s="70"/>
      <c r="I7" s="70"/>
      <c r="J7" s="69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customHeight="1" spans="1:1">
      <c r="A9" t="s">
        <v>372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7" t="s">
        <v>430</v>
      </c>
      <c r="B2" s="38"/>
      <c r="C2" s="38"/>
      <c r="D2" s="39"/>
      <c r="E2" s="39"/>
      <c r="F2" s="39"/>
      <c r="G2" s="38"/>
      <c r="H2" s="38"/>
      <c r="I2" s="39"/>
    </row>
    <row r="3" ht="41.25" customHeight="1" spans="1:9">
      <c r="A3" s="40" t="str">
        <f>"2025"&amp;"年新增资产配置预算表"</f>
        <v>2025年新增资产配置预算表</v>
      </c>
      <c r="B3" s="41"/>
      <c r="C3" s="41"/>
      <c r="D3" s="42"/>
      <c r="E3" s="42"/>
      <c r="F3" s="42"/>
      <c r="G3" s="41"/>
      <c r="H3" s="41"/>
      <c r="I3" s="42"/>
    </row>
    <row r="4" customHeight="1" spans="1:9">
      <c r="A4" s="43" t="str">
        <f>"单位名称："&amp;"宜良县人力资源和社会保障局"</f>
        <v>单位名称：宜良县人力资源和社会保障局</v>
      </c>
      <c r="B4" s="44"/>
      <c r="C4" s="44"/>
      <c r="D4" s="45"/>
      <c r="F4" s="42"/>
      <c r="G4" s="41"/>
      <c r="H4" s="41"/>
      <c r="I4" s="63" t="s">
        <v>1</v>
      </c>
    </row>
    <row r="5" ht="28.5" customHeight="1" spans="1:9">
      <c r="A5" s="46" t="s">
        <v>232</v>
      </c>
      <c r="B5" s="47" t="s">
        <v>233</v>
      </c>
      <c r="C5" s="48" t="s">
        <v>431</v>
      </c>
      <c r="D5" s="46" t="s">
        <v>432</v>
      </c>
      <c r="E5" s="46" t="s">
        <v>433</v>
      </c>
      <c r="F5" s="46" t="s">
        <v>434</v>
      </c>
      <c r="G5" s="47" t="s">
        <v>435</v>
      </c>
      <c r="H5" s="35"/>
      <c r="I5" s="46"/>
    </row>
    <row r="6" ht="21" customHeight="1" spans="1:9">
      <c r="A6" s="48"/>
      <c r="B6" s="49"/>
      <c r="C6" s="49"/>
      <c r="D6" s="50"/>
      <c r="E6" s="49"/>
      <c r="F6" s="49"/>
      <c r="G6" s="47" t="s">
        <v>392</v>
      </c>
      <c r="H6" s="47" t="s">
        <v>436</v>
      </c>
      <c r="I6" s="47" t="s">
        <v>437</v>
      </c>
    </row>
    <row r="7" ht="17.25" customHeight="1" spans="1:9">
      <c r="A7" s="51" t="s">
        <v>81</v>
      </c>
      <c r="B7" s="52"/>
      <c r="C7" s="53" t="s">
        <v>82</v>
      </c>
      <c r="D7" s="51" t="s">
        <v>83</v>
      </c>
      <c r="E7" s="54" t="s">
        <v>84</v>
      </c>
      <c r="F7" s="51" t="s">
        <v>85</v>
      </c>
      <c r="G7" s="53" t="s">
        <v>86</v>
      </c>
      <c r="H7" s="55" t="s">
        <v>87</v>
      </c>
      <c r="I7" s="54" t="s">
        <v>88</v>
      </c>
    </row>
    <row r="8" ht="19.5" customHeight="1" spans="1:9">
      <c r="A8" s="56"/>
      <c r="B8" s="31"/>
      <c r="C8" s="31"/>
      <c r="D8" s="29"/>
      <c r="E8" s="21"/>
      <c r="F8" s="55"/>
      <c r="G8" s="57"/>
      <c r="H8" s="58"/>
      <c r="I8" s="58"/>
    </row>
    <row r="9" ht="19.5" customHeight="1" spans="1:9">
      <c r="A9" s="59" t="s">
        <v>55</v>
      </c>
      <c r="B9" s="60"/>
      <c r="C9" s="60"/>
      <c r="D9" s="61"/>
      <c r="E9" s="62"/>
      <c r="F9" s="62"/>
      <c r="G9" s="57"/>
      <c r="H9" s="58"/>
      <c r="I9" s="58"/>
    </row>
    <row r="10" customHeight="1" spans="1:1">
      <c r="A10" t="s">
        <v>372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438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"单位名称："&amp;"宜良县人力资源和社会保障局"</f>
        <v>单位名称：宜良县人力资源和社会保障局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366</v>
      </c>
      <c r="B5" s="9" t="s">
        <v>235</v>
      </c>
      <c r="C5" s="9" t="s">
        <v>367</v>
      </c>
      <c r="D5" s="10" t="s">
        <v>236</v>
      </c>
      <c r="E5" s="10" t="s">
        <v>237</v>
      </c>
      <c r="F5" s="10" t="s">
        <v>368</v>
      </c>
      <c r="G5" s="10" t="s">
        <v>369</v>
      </c>
      <c r="H5" s="27" t="s">
        <v>55</v>
      </c>
      <c r="I5" s="11" t="s">
        <v>439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5">
        <v>10</v>
      </c>
      <c r="K8" s="35">
        <v>11</v>
      </c>
    </row>
    <row r="9" ht="18.75" customHeight="1" spans="1:11">
      <c r="A9" s="29"/>
      <c r="B9" s="21"/>
      <c r="C9" s="29"/>
      <c r="D9" s="29"/>
      <c r="E9" s="29"/>
      <c r="F9" s="29"/>
      <c r="G9" s="29"/>
      <c r="H9" s="30"/>
      <c r="I9" s="36"/>
      <c r="J9" s="36"/>
      <c r="K9" s="30"/>
    </row>
    <row r="10" ht="18.75" customHeight="1" spans="1:11">
      <c r="A10" s="31"/>
      <c r="B10" s="21"/>
      <c r="C10" s="21"/>
      <c r="D10" s="21"/>
      <c r="E10" s="21"/>
      <c r="F10" s="21"/>
      <c r="G10" s="21"/>
      <c r="H10" s="23"/>
      <c r="I10" s="23"/>
      <c r="J10" s="23"/>
      <c r="K10" s="30"/>
    </row>
    <row r="11" ht="18.75" customHeight="1" spans="1:11">
      <c r="A11" s="32" t="s">
        <v>224</v>
      </c>
      <c r="B11" s="33"/>
      <c r="C11" s="33"/>
      <c r="D11" s="33"/>
      <c r="E11" s="33"/>
      <c r="F11" s="33"/>
      <c r="G11" s="34"/>
      <c r="H11" s="23"/>
      <c r="I11" s="23"/>
      <c r="J11" s="23"/>
      <c r="K11" s="30"/>
    </row>
    <row r="12" customHeight="1" spans="1:1">
      <c r="A12" t="s">
        <v>372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tabSelected="1" workbookViewId="0">
      <pane ySplit="1" topLeftCell="A3" activePane="bottomLeft" state="frozen"/>
      <selection/>
      <selection pane="bottomLeft" activeCell="B18" sqref="B18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440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"单位名称："&amp;"宜良县人力资源和社会保障局"</f>
        <v>单位名称：宜良县人力资源和社会保障局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367</v>
      </c>
      <c r="B5" s="9" t="s">
        <v>366</v>
      </c>
      <c r="C5" s="9" t="s">
        <v>235</v>
      </c>
      <c r="D5" s="10" t="s">
        <v>441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69</v>
      </c>
      <c r="B9" s="22" t="s">
        <v>442</v>
      </c>
      <c r="C9" s="22" t="s">
        <v>443</v>
      </c>
      <c r="D9" s="21" t="s">
        <v>444</v>
      </c>
      <c r="E9" s="23">
        <v>57502551.13</v>
      </c>
      <c r="F9" s="23"/>
      <c r="G9" s="23"/>
    </row>
    <row r="10" ht="18.75" customHeight="1" spans="1:7">
      <c r="A10" s="21"/>
      <c r="B10" s="21"/>
      <c r="C10" s="21"/>
      <c r="D10" s="21"/>
      <c r="E10" s="23"/>
      <c r="F10" s="23"/>
      <c r="G10" s="23"/>
    </row>
    <row r="11" ht="18.75" customHeight="1" spans="1:7">
      <c r="A11" s="24" t="s">
        <v>55</v>
      </c>
      <c r="B11" s="25" t="s">
        <v>445</v>
      </c>
      <c r="C11" s="25"/>
      <c r="D11" s="26"/>
      <c r="E11" s="23">
        <v>57502551.13</v>
      </c>
      <c r="F11" s="23"/>
      <c r="G11" s="23"/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流云</cp:lastModifiedBy>
  <dcterms:created xsi:type="dcterms:W3CDTF">2025-02-06T07:09:00Z</dcterms:created>
  <dcterms:modified xsi:type="dcterms:W3CDTF">2025-03-12T08:23:17Z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2052-12.1.0.19302</vt:lpwstr>
  </property>
</Properties>
</file>