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3" activeTab="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_FilterDatabase" localSheetId="6" hidden="1">部门基本支出预算表04!$A$5:$X$85</definedName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<sst xmlns="http://schemas.openxmlformats.org/spreadsheetml/2006/main" count="1262" uniqueCount="411">
  <si>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</si>
  <si>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</si>
  <si>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</si>
  <si>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</si>
  <si>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</si>
  <si>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</si>
  <si>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</si>
  <si>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</si>
  <si>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</si>
  <si>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</si>
  <si>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</si>
  <si>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</si>
  <si>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</si>
  <si>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</si>
  <si>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</si>
  <si>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</si>
  <si>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</si>
  <si>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</si>
  <si>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</si>
  <si>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</si>
  <si>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</si>
  <si>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</si>
  <si>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</si>
  <si>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</si>
  <si>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</si>
  <si>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</si>
  <si>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</si>
  <si>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</si>
  <si>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</si>
  <si>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</si>
  <si>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</si>
  <si>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</si>
  <si>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</si>
  <si>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</si>
  <si>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</si>
  <si>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</si>
  <si>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</si>
  <si>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</si>
  <si>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</si>
  <si>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</si>
  <si>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</si>
  <si>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</si>
  <si>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</si>
  <si>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</si>
  <si>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</si>
  <si>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</si>
  <si>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</si>
  <si>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</si>
  <si>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</si>
  <si>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</si>
  <si>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</si>
  <si>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</si>
  <si>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</si>
  <si>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</si>
  <si>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</si>
  <si>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</si>
  <si>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</si>
  <si>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</si>
  <si>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</si>
  <si>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</si>
  <si>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</si>
  <si>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</si>
  <si>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</si>
  <si>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</si>
  <si>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</si>
  <si>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</si>
  <si>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</si>
  <si>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</si>
  <si>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</si>
  <si>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120</t>
  </si>
  <si>
    <t>宜良县住房和城乡建设局</t>
  </si>
  <si>
    <t>120001</t>
  </si>
  <si>
    <t>120004</t>
  </si>
  <si>
    <t>宜良县城乡建设发展服务中心</t>
  </si>
  <si>
    <t>120005</t>
  </si>
  <si>
    <t>宜良县建筑业发展服务中心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</si>
  <si>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</si>
  <si>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</si>
  <si>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</si>
  <si>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</si>
  <si>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</si>
  <si>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</si>
  <si>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</si>
  <si>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</si>
  <si>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</si>
  <si>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</si>
  <si>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</si>
  <si>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</si>
  <si>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</si>
  <si>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</si>
  <si>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</si>
  <si>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</si>
  <si>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</si>
  <si>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</si>
  <si>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</si>
  <si>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</si>
  <si>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</si>
  <si>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</si>
  <si>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</si>
  <si>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</si>
  <si>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</si>
  <si>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</si>
  <si>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</si>
  <si>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</si>
  <si>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</si>
  <si>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</si>
  <si>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</si>
  <si>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</si>
  <si>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</si>
  <si>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</si>
  <si>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</si>
  <si>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</si>
  <si>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</si>
  <si>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</si>
  <si>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</si>
  <si>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</si>
  <si>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</si>
  <si>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</si>
  <si>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</si>
  <si>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</si>
  <si>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</si>
  <si>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</si>
  <si>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</si>
  <si>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</si>
  <si>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</si>
  <si>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</si>
  <si>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</si>
  <si>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</si>
  <si>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21201</t>
  </si>
  <si>
    <t>城乡社区管理事务</t>
  </si>
  <si>
    <t>2120101</t>
  </si>
  <si>
    <t>行政运行</t>
  </si>
  <si>
    <t>2120199</t>
  </si>
  <si>
    <t>其他城乡社区管理事务支出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</si>
  <si>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</si>
  <si>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</si>
  <si>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</si>
  <si>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</si>
  <si>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</si>
  <si>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</si>
  <si>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</si>
  <si>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</si>
  <si>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</si>
  <si>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</si>
  <si>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</si>
  <si>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</si>
  <si>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</si>
  <si>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</si>
  <si>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</si>
  <si>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</si>
  <si>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</si>
  <si>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</si>
  <si>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</si>
  <si>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</si>
  <si>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</si>
  <si>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</si>
  <si>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</si>
  <si>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</si>
  <si>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</si>
  <si>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</si>
  <si>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</si>
  <si>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</si>
  <si>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</si>
  <si>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</si>
  <si>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</si>
  <si>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</si>
  <si>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</si>
  <si>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</si>
  <si>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</si>
  <si>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</si>
  <si>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</si>
  <si>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</si>
  <si>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</si>
  <si>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</si>
  <si>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</si>
  <si>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</si>
  <si>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</si>
  <si>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</si>
  <si>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</si>
  <si>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</si>
  <si>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</si>
  <si>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</si>
  <si>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</si>
  <si>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</si>
  <si>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</si>
  <si>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</si>
  <si>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宜良县住房和城乡建设局2025年一般公共预算财政拨款“三公”经费预算合计39360.00元，较上年减少960.00元，下降2.38%，具体变动情况如下：
（一）因公出国（境）费
宜良县住房和城乡建设局2025年因公出国（境）费预算为0元，较上年增加0元，增长0%，共计安排因公出国（境）团组0个，因公出国（境）0人次。
增减变化原因：较上年无变化。
（二）公务接待费
宜良县住房和城乡建设局2025年公务接待费预算为15360.00元，较上年减少960.00元，下降5.88%，国内公务接待批次为41次，共计接待384人次。
增减变化原因：根据宜良县2025年部门预算公用经费支出定额标准表，公务接待费的标准为320元/人.年，2024年我单位调出4名事业单位在职在编人员，调入1名事业单位在职在编人员。
（三）公务用车购置及运行维护费
宜良县住房和城乡建设局2025年公务用车购置及运行维护费为24000元，较上年增加0元，增长0%。其中：公务用车购置费0元，较上年增加0元，增长0%；公务用车运行维护费0元，较上年增加0元，增长0%。共计购置公务用车0辆，年末公务用车保有量为0辆。
增减变化原因：较上年无变化。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</si>
  <si>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</si>
  <si>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</si>
  <si>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</si>
  <si>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</si>
  <si>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</si>
  <si>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</si>
  <si>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</si>
  <si>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</si>
  <si>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</si>
  <si>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</si>
  <si>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</si>
  <si>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</si>
  <si>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</si>
  <si>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</si>
  <si>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</si>
  <si>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</si>
  <si>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</si>
  <si>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</si>
  <si>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</si>
  <si>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530125210000000000602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</si>
  <si>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</si>
  <si>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</si>
  <si>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</si>
  <si>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</si>
  <si>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</si>
  <si>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</si>
  <si>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</si>
  <si>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530125210000000000604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</si>
  <si>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</si>
  <si>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</si>
  <si>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</si>
  <si>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</si>
  <si>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</si>
  <si>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</si>
  <si>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</si>
  <si>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</si>
  <si>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</si>
  <si>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</si>
  <si>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</si>
  <si>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530125210000000000605</t>
  </si>
  <si>
    <t>30113</t>
  </si>
  <si>
    <t>530125210000000000608</t>
  </si>
  <si>
    <t>公车购置及运维费</t>
  </si>
  <si>
    <t>30231</t>
  </si>
  <si>
    <t>公务用车运行维护费</t>
  </si>
  <si>
    <t>530125210000000000609</t>
  </si>
  <si>
    <t>30217</t>
  </si>
  <si>
    <t>530125210000000000610</t>
  </si>
  <si>
    <t>行政公务交通补贴</t>
  </si>
  <si>
    <t>30239</t>
  </si>
  <si>
    <t>其他交通费用</t>
  </si>
  <si>
    <t>530125210000000000612</t>
  </si>
  <si>
    <t>工会经费</t>
  </si>
  <si>
    <t>30228</t>
  </si>
  <si>
    <t>530125231100001311510</t>
  </si>
  <si>
    <t>离退休人员支出</t>
  </si>
  <si>
    <t>30305</t>
  </si>
  <si>
    <t>生活补助</t>
  </si>
  <si>
    <t>530125231100001388204</t>
  </si>
  <si>
    <t>行政人员绩效奖励</t>
  </si>
  <si>
    <t>530125241100002325869</t>
  </si>
  <si>
    <t>其他财政补助人员生活补助</t>
  </si>
  <si>
    <t>530125241100002325893</t>
  </si>
  <si>
    <t>其他人员支出</t>
  </si>
  <si>
    <t>30199</t>
  </si>
  <si>
    <t>其他工资福利支出</t>
  </si>
  <si>
    <t>530125241100002326594</t>
  </si>
  <si>
    <t>一般公用经费</t>
  </si>
  <si>
    <t>30201</t>
  </si>
  <si>
    <t>办公费</t>
  </si>
  <si>
    <t>30211</t>
  </si>
  <si>
    <t>差旅费</t>
  </si>
  <si>
    <t>30229</t>
  </si>
  <si>
    <t>福利费</t>
  </si>
  <si>
    <t>530125241100002336671</t>
  </si>
  <si>
    <t>事业人员支出工资</t>
  </si>
  <si>
    <t>30107</t>
  </si>
  <si>
    <t>绩效工资</t>
  </si>
  <si>
    <t>530125241100002336692</t>
  </si>
  <si>
    <t>530125241100002336694</t>
  </si>
  <si>
    <t>530125241100002336695</t>
  </si>
  <si>
    <t>530125241100002336697</t>
  </si>
  <si>
    <t>530125241100002336699</t>
  </si>
  <si>
    <t>530125241100002336703</t>
  </si>
  <si>
    <t>530125241100002336709</t>
  </si>
  <si>
    <t>30206</t>
  </si>
  <si>
    <t>电费</t>
  </si>
  <si>
    <t>30207</t>
  </si>
  <si>
    <t>邮电费</t>
  </si>
  <si>
    <t>530125241100002336716</t>
  </si>
  <si>
    <t>特殊公用经费</t>
  </si>
  <si>
    <t>530125241100002334449</t>
  </si>
  <si>
    <t>530125241100002334455</t>
  </si>
  <si>
    <t>530125241100002334457</t>
  </si>
  <si>
    <t>530125241100002334459</t>
  </si>
  <si>
    <t>530125241100002334460</t>
  </si>
  <si>
    <t>530125241100002334463</t>
  </si>
  <si>
    <t>530125241100002334467</t>
  </si>
  <si>
    <t>530125241100002334469</t>
  </si>
  <si>
    <t>530125241100002334473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</si>
  <si>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</si>
  <si>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</si>
  <si>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</si>
  <si>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</si>
  <si>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</si>
  <si>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</si>
  <si>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</si>
  <si>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民生类</t>
  </si>
  <si>
    <t>530125251100003792810</t>
  </si>
  <si>
    <t>县城区污水处理经费</t>
  </si>
  <si>
    <t>30227</t>
  </si>
  <si>
    <t>委托业务费</t>
  </si>
  <si>
    <t>事业发展类</t>
  </si>
  <si>
    <t>530125251100003792694</t>
  </si>
  <si>
    <t>宜良县提升泵站电费及维修经费</t>
  </si>
  <si>
    <t>31005</t>
  </si>
  <si>
    <t>基础设施建设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</si>
  <si>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</si>
  <si>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</si>
  <si>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</si>
  <si>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</si>
  <si>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</si>
  <si>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</si>
  <si>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</si>
  <si>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</si>
  <si>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</si>
  <si>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</si>
  <si>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确保四座泵站每月电费能及时缴纳，保障泵站及污水处理厂正常运行，避免泵站停止运行，污水溢流入南盘江，对南盘江水质染造成严重影响。</t>
  </si>
  <si>
    <t>产出指标</t>
  </si>
  <si>
    <t>数量指标</t>
  </si>
  <si>
    <t>四座提升泵站</t>
  </si>
  <si>
    <t>=</t>
  </si>
  <si>
    <t>座</t>
  </si>
  <si>
    <t>定量指标</t>
  </si>
  <si>
    <t>时效指标</t>
  </si>
  <si>
    <t>全年设备稳定正常运行</t>
  </si>
  <si>
    <t>&gt;=</t>
  </si>
  <si>
    <t>100</t>
  </si>
  <si>
    <t>%</t>
  </si>
  <si>
    <t>定性指标</t>
  </si>
  <si>
    <t>每天24小时处理设备均在运行</t>
  </si>
  <si>
    <t>效益指标</t>
  </si>
  <si>
    <t>经济效益</t>
  </si>
  <si>
    <t>按时支付电费，加大监管力度，提升节能减排能力，有力地推动宜良经济、社会和环境的协调发展，确保南盘江攻坚脱劣任务顺利完成。保证配套管网污水收集率，污水厂设备正常运转。</t>
  </si>
  <si>
    <t>社会效益</t>
  </si>
  <si>
    <t>解决南盘江污染问题</t>
  </si>
  <si>
    <t>生态效益</t>
  </si>
  <si>
    <t>防治水污染和城市内涝灾害，改善水环境，保护生态环境；提高城市排水管网污水负荷</t>
  </si>
  <si>
    <t>满意度指标</t>
  </si>
  <si>
    <t>服务对象满意度</t>
  </si>
  <si>
    <t>项目实施后受益群众满意度</t>
  </si>
  <si>
    <t>紧紧围绕“管理高效，净化水质，减少污染、美化环境”的总体目标，本着“防治水体污染，改善水环境质量，保护水源”的工作思路。按时支付污水处理费用，强化企业管理，加大监管力度，提升节能减排能力，有力地推动宜良经济、社会和环境的协调发展，确保南盘江攻坚脱劣任务顺利完成。保证配套管网污水收集率，污水厂设备正常运转，保证出水指标100%达标排放。</t>
  </si>
  <si>
    <t>处理宜良城区范围内污水排水管网收集的生活污水</t>
  </si>
  <si>
    <t>&gt;</t>
  </si>
  <si>
    <t>1200</t>
  </si>
  <si>
    <t>万吨</t>
  </si>
  <si>
    <t>污水处理厂年度的污水处理量</t>
  </si>
  <si>
    <t>对宜良城区污水进行处理后，经过湿地在进入南盘江，大大减轻对河道的污染，可减少南盘江治理的资金投入，中水可再循环利用，用于宜良城区道路清扫，绿化用水，减少自来水的用量</t>
  </si>
  <si>
    <t>可持续影响</t>
  </si>
  <si>
    <t>促进污水的再生利用和污泥、雨水的资源化利用，提高城镇排水与污水处理能力</t>
  </si>
  <si>
    <t>预算06表</t>
  </si>
  <si>
    <t>政府性基金预算支出预算表</t>
  </si>
  <si>
    <t>单位名称：昆明市发展和改革委员会</t>
  </si>
  <si>
    <t>政府性基金预算支出</t>
  </si>
  <si>
    <t>2025年我单位无此预算项目，本表为空。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</si>
  <si>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</si>
  <si>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</si>
  <si>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</si>
  <si>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</si>
  <si>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</si>
  <si>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</si>
  <si>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</si>
  <si>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</si>
  <si>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</si>
  <si>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</si>
  <si>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</si>
  <si>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</si>
  <si>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</si>
  <si>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</si>
  <si>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</si>
  <si>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</si>
  <si>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</si>
  <si>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</si>
  <si>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</si>
  <si>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</si>
  <si>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</si>
  <si>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</si>
  <si>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</si>
  <si>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</si>
  <si>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</si>
  <si>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</si>
  <si>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</si>
  <si>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</si>
  <si>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</si>
  <si>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</si>
  <si>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</si>
  <si>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</si>
  <si>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</si>
  <si>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</si>
  <si>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</si>
  <si>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</si>
  <si>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</si>
  <si>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</si>
  <si>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</si>
  <si>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</si>
  <si>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</si>
  <si>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</si>
  <si>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</si>
  <si>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</si>
  <si>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</si>
  <si>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</si>
  <si>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</si>
  <si>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</si>
  <si>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</si>
  <si>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</si>
  <si>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</si>
  <si>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</si>
  <si>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</si>
  <si>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</si>
  <si>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</si>
  <si>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312 民生类</t>
  </si>
  <si>
    <t>本级</t>
  </si>
  <si>
    <t>313 事业发展类</t>
  </si>
  <si>
    <t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</si>
</sst>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yyyy/mm/dd\ hh:mm:ss"/>
    <numFmt numFmtId="178" formatCode="yyyy/mm/dd"/>
    <numFmt numFmtId="179" formatCode="#,##0;\-#,##0;;@"/>
    <numFmt numFmtId="180" formatCode="hh:mm:ss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17" fillId="0" borderId="7">
      <alignment horizontal="right" vertical="center"/>
    </xf>
    <xf numFmtId="0" fontId="15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17" fillId="0" borderId="7">
      <alignment horizontal="right"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18" applyNumberFormat="0" applyAlignment="0" applyProtection="0">
      <alignment vertical="center"/>
    </xf>
    <xf numFmtId="0" fontId="29" fillId="12" borderId="14" applyNumberFormat="0" applyAlignment="0" applyProtection="0">
      <alignment vertical="center"/>
    </xf>
    <xf numFmtId="0" fontId="30" fillId="13" borderId="19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10" fontId="17" fillId="0" borderId="7">
      <alignment horizontal="right" vertical="center"/>
    </xf>
    <xf numFmtId="0" fontId="15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176" fontId="17" fillId="0" borderId="7">
      <alignment horizontal="right" vertical="center"/>
    </xf>
    <xf numFmtId="49" fontId="17" fillId="0" borderId="7">
      <alignment horizontal="left" vertical="center" wrapText="1"/>
    </xf>
    <xf numFmtId="176" fontId="17" fillId="0" borderId="7">
      <alignment horizontal="right" vertical="center"/>
    </xf>
    <xf numFmtId="180" fontId="17" fillId="0" borderId="7">
      <alignment horizontal="right" vertical="center"/>
    </xf>
    <xf numFmtId="179" fontId="17" fillId="0" borderId="7">
      <alignment horizontal="right" vertical="center"/>
    </xf>
  </cellStyleXfs>
  <cellXfs count="197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53" applyNumberFormat="1" applyFont="1" applyBorder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79" fontId="5" fillId="0" borderId="7" xfId="56" applyNumberFormat="1" applyFont="1" applyBorder="1" applyAlignment="1">
      <alignment horizontal="center" vertical="center"/>
    </xf>
    <xf numFmtId="179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0" fontId="0" fillId="0" borderId="0" xfId="0" applyFont="1" applyBorder="1" applyAlignment="1">
      <alignment horizontal="left" vertical="top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6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14" activePane="bottomLeft" state="frozen"/>
      <selection/>
      <selection pane="bottomLeft" activeCell="A53" sqref="A53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7"/>
      <c r="B2" s="47"/>
      <c r="C2" s="47"/>
      <c r="D2" s="64" t="s">
        <v>0</v>
      </c>
    </row>
    <row r="3" ht="41.25" customHeight="1" spans="1:1">
      <c r="A3" s="42" t="str">
        <f>"2025"&amp;"年部门财务收支预算总表"</f>
        <v>2025年部门财务收支预算总表</v>
      </c>
    </row>
    <row r="4" ht="17.25" customHeight="1" spans="1:4">
      <c r="A4" s="45" t="str">
        <f>"单位名称："&amp;"宜良县住房和城乡建设局"</f>
        <v>单位名称：宜良县住房和城乡建设局</v>
      </c>
      <c r="B4" s="161"/>
      <c r="D4" s="140" t="s">
        <v>1</v>
      </c>
    </row>
    <row r="5" ht="23.25" customHeight="1" spans="1:4">
      <c r="A5" s="162" t="s">
        <v>2</v>
      </c>
      <c r="B5" s="163"/>
      <c r="C5" s="162" t="s">
        <v>3</v>
      </c>
      <c r="D5" s="163"/>
    </row>
    <row r="6" ht="24" customHeight="1" spans="1:4">
      <c r="A6" s="162" t="s">
        <v>4</v>
      </c>
      <c r="B6" s="162" t="s">
        <v>5</v>
      </c>
      <c r="C6" s="162" t="s">
        <v>6</v>
      </c>
      <c r="D6" s="162" t="s">
        <v>5</v>
      </c>
    </row>
    <row r="7" ht="17.25" customHeight="1" spans="1:4">
      <c r="A7" s="164" t="s">
        <v>7</v>
      </c>
      <c r="B7" s="79">
        <v>23601721.66</v>
      </c>
      <c r="C7" s="164" t="s">
        <v>8</v>
      </c>
      <c r="D7" s="79"/>
    </row>
    <row r="8" ht="17.25" customHeight="1" spans="1:4">
      <c r="A8" s="164" t="s">
        <v>9</v>
      </c>
      <c r="B8" s="79"/>
      <c r="C8" s="164" t="s">
        <v>10</v>
      </c>
      <c r="D8" s="79"/>
    </row>
    <row r="9" ht="17.25" customHeight="1" spans="1:4">
      <c r="A9" s="164" t="s">
        <v>11</v>
      </c>
      <c r="B9" s="79"/>
      <c r="C9" s="196" t="s">
        <v>12</v>
      </c>
      <c r="D9" s="79"/>
    </row>
    <row r="10" ht="17.25" customHeight="1" spans="1:4">
      <c r="A10" s="164" t="s">
        <v>13</v>
      </c>
      <c r="B10" s="79"/>
      <c r="C10" s="196" t="s">
        <v>14</v>
      </c>
      <c r="D10" s="79"/>
    </row>
    <row r="11" ht="17.25" customHeight="1" spans="1:4">
      <c r="A11" s="164" t="s">
        <v>15</v>
      </c>
      <c r="B11" s="79"/>
      <c r="C11" s="196" t="s">
        <v>16</v>
      </c>
      <c r="D11" s="79"/>
    </row>
    <row r="12" ht="17.25" customHeight="1" spans="1:4">
      <c r="A12" s="164" t="s">
        <v>17</v>
      </c>
      <c r="B12" s="79"/>
      <c r="C12" s="196" t="s">
        <v>18</v>
      </c>
      <c r="D12" s="79"/>
    </row>
    <row r="13" ht="17.25" customHeight="1" spans="1:4">
      <c r="A13" s="164" t="s">
        <v>19</v>
      </c>
      <c r="B13" s="79"/>
      <c r="C13" s="32" t="s">
        <v>20</v>
      </c>
      <c r="D13" s="79"/>
    </row>
    <row r="14" ht="17.25" customHeight="1" spans="1:4">
      <c r="A14" s="164" t="s">
        <v>21</v>
      </c>
      <c r="B14" s="79"/>
      <c r="C14" s="32" t="s">
        <v>22</v>
      </c>
      <c r="D14" s="79">
        <v>1483483.98</v>
      </c>
    </row>
    <row r="15" ht="17.25" customHeight="1" spans="1:4">
      <c r="A15" s="164" t="s">
        <v>23</v>
      </c>
      <c r="B15" s="79"/>
      <c r="C15" s="32" t="s">
        <v>24</v>
      </c>
      <c r="D15" s="79">
        <v>773464.24</v>
      </c>
    </row>
    <row r="16" ht="17.25" customHeight="1" spans="1:4">
      <c r="A16" s="164" t="s">
        <v>25</v>
      </c>
      <c r="B16" s="79"/>
      <c r="C16" s="32" t="s">
        <v>26</v>
      </c>
      <c r="D16" s="79"/>
    </row>
    <row r="17" ht="17.25" customHeight="1" spans="1:4">
      <c r="A17" s="145"/>
      <c r="B17" s="79"/>
      <c r="C17" s="32" t="s">
        <v>27</v>
      </c>
      <c r="D17" s="79">
        <v>20757772.44</v>
      </c>
    </row>
    <row r="18" ht="17.25" customHeight="1" spans="1:4">
      <c r="A18" s="165"/>
      <c r="B18" s="79"/>
      <c r="C18" s="32" t="s">
        <v>28</v>
      </c>
      <c r="D18" s="79"/>
    </row>
    <row r="19" ht="17.25" customHeight="1" spans="1:4">
      <c r="A19" s="165"/>
      <c r="B19" s="79"/>
      <c r="C19" s="32" t="s">
        <v>29</v>
      </c>
      <c r="D19" s="79"/>
    </row>
    <row r="20" ht="17.25" customHeight="1" spans="1:4">
      <c r="A20" s="165"/>
      <c r="B20" s="79"/>
      <c r="C20" s="32" t="s">
        <v>30</v>
      </c>
      <c r="D20" s="79"/>
    </row>
    <row r="21" ht="17.25" customHeight="1" spans="1:4">
      <c r="A21" s="165"/>
      <c r="B21" s="79"/>
      <c r="C21" s="32" t="s">
        <v>31</v>
      </c>
      <c r="D21" s="79"/>
    </row>
    <row r="22" ht="17.25" customHeight="1" spans="1:4">
      <c r="A22" s="165"/>
      <c r="B22" s="79"/>
      <c r="C22" s="32" t="s">
        <v>32</v>
      </c>
      <c r="D22" s="79"/>
    </row>
    <row r="23" ht="17.25" customHeight="1" spans="1:4">
      <c r="A23" s="165"/>
      <c r="B23" s="79"/>
      <c r="C23" s="32" t="s">
        <v>33</v>
      </c>
      <c r="D23" s="79"/>
    </row>
    <row r="24" ht="17.25" customHeight="1" spans="1:4">
      <c r="A24" s="165"/>
      <c r="B24" s="79"/>
      <c r="C24" s="32" t="s">
        <v>34</v>
      </c>
      <c r="D24" s="79"/>
    </row>
    <row r="25" ht="17.25" customHeight="1" spans="1:4">
      <c r="A25" s="165"/>
      <c r="B25" s="79"/>
      <c r="C25" s="32" t="s">
        <v>35</v>
      </c>
      <c r="D25" s="79">
        <v>587001</v>
      </c>
    </row>
    <row r="26" ht="17.25" customHeight="1" spans="1:4">
      <c r="A26" s="165"/>
      <c r="B26" s="79"/>
      <c r="C26" s="32" t="s">
        <v>36</v>
      </c>
      <c r="D26" s="79"/>
    </row>
    <row r="27" ht="17.25" customHeight="1" spans="1:4">
      <c r="A27" s="165"/>
      <c r="B27" s="79"/>
      <c r="C27" s="145" t="s">
        <v>37</v>
      </c>
      <c r="D27" s="79"/>
    </row>
    <row r="28" ht="17.25" customHeight="1" spans="1:4">
      <c r="A28" s="165"/>
      <c r="B28" s="79"/>
      <c r="C28" s="32" t="s">
        <v>38</v>
      </c>
      <c r="D28" s="79"/>
    </row>
    <row r="29" ht="16.5" customHeight="1" spans="1:4">
      <c r="A29" s="165"/>
      <c r="B29" s="79"/>
      <c r="C29" s="32" t="s">
        <v>39</v>
      </c>
      <c r="D29" s="79"/>
    </row>
    <row r="30" ht="16.5" customHeight="1" spans="1:4">
      <c r="A30" s="165"/>
      <c r="B30" s="79"/>
      <c r="C30" s="145" t="s">
        <v>40</v>
      </c>
      <c r="D30" s="79"/>
    </row>
    <row r="31" ht="17.25" customHeight="1" spans="1:4">
      <c r="A31" s="165"/>
      <c r="B31" s="79"/>
      <c r="C31" s="145" t="s">
        <v>41</v>
      </c>
      <c r="D31" s="79"/>
    </row>
    <row r="32" ht="17.25" customHeight="1" spans="1:4">
      <c r="A32" s="165"/>
      <c r="B32" s="79"/>
      <c r="C32" s="32" t="s">
        <v>42</v>
      </c>
      <c r="D32" s="79"/>
    </row>
    <row r="33" ht="16.5" customHeight="1" spans="1:4">
      <c r="A33" s="165" t="s">
        <v>43</v>
      </c>
      <c r="B33" s="79">
        <v>23601721.66</v>
      </c>
      <c r="C33" s="165" t="s">
        <v>44</v>
      </c>
      <c r="D33" s="79">
        <v>23601721.66</v>
      </c>
    </row>
    <row r="34" ht="16.5" customHeight="1" spans="1:4">
      <c r="A34" s="145" t="s">
        <v>45</v>
      </c>
      <c r="B34" s="79"/>
      <c r="C34" s="145" t="s">
        <v>46</v>
      </c>
      <c r="D34" s="79"/>
    </row>
    <row r="35" ht="16.5" customHeight="1" spans="1:4">
      <c r="A35" s="32" t="s">
        <v>47</v>
      </c>
      <c r="B35" s="79"/>
      <c r="C35" s="32" t="s">
        <v>47</v>
      </c>
      <c r="D35" s="79"/>
    </row>
    <row r="36" ht="16.5" customHeight="1" spans="1:4">
      <c r="A36" s="32" t="s">
        <v>48</v>
      </c>
      <c r="B36" s="79"/>
      <c r="C36" s="32" t="s">
        <v>49</v>
      </c>
      <c r="D36" s="79"/>
    </row>
    <row r="37" ht="16.5" customHeight="1" spans="1:4">
      <c r="A37" s="166" t="s">
        <v>50</v>
      </c>
      <c r="B37" s="79">
        <v>23601721.66</v>
      </c>
      <c r="C37" s="166" t="s">
        <v>51</v>
      </c>
      <c r="D37" s="79">
        <v>23601721.66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2"/>
  <sheetViews>
    <sheetView showZeros="0" workbookViewId="0">
      <pane ySplit="1" topLeftCell="A2" activePane="bottomLeft" state="frozen"/>
      <selection/>
      <selection pane="bottomLeft" activeCell="A12" sqref="A12:B12"/>
    </sheetView>
  </sheetViews>
  <sheetFormatPr defaultColWidth="9.14166666666667" defaultRowHeight="14.25" customHeight="1" outlineLevelCol="5"/>
  <cols>
    <col min="1" max="1" width="32.1416666666667" customWidth="1"/>
    <col min="2" max="2" width="20.7166666666667" customWidth="1"/>
    <col min="3" max="3" width="32.1416666666667" customWidth="1"/>
    <col min="4" max="4" width="27.7166666666667" customWidth="1"/>
    <col min="5" max="6" width="36.7166666666667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8">
        <v>1</v>
      </c>
      <c r="B2" s="119">
        <v>0</v>
      </c>
      <c r="C2" s="118">
        <v>1</v>
      </c>
      <c r="D2" s="120"/>
      <c r="E2" s="120"/>
      <c r="F2" s="117" t="s">
        <v>347</v>
      </c>
    </row>
    <row r="3" ht="42" customHeight="1" spans="1:6">
      <c r="A3" s="121" t="str">
        <f>"2025"&amp;"年部门政府性基金预算支出预算表"</f>
        <v>2025年部门政府性基金预算支出预算表</v>
      </c>
      <c r="B3" s="121" t="s">
        <v>348</v>
      </c>
      <c r="C3" s="122"/>
      <c r="D3" s="123"/>
      <c r="E3" s="123"/>
      <c r="F3" s="123"/>
    </row>
    <row r="4" ht="13.5" customHeight="1" spans="1:6">
      <c r="A4" s="5" t="str">
        <f>"单位名称："&amp;"宜良县住房和城乡建设局"</f>
        <v>单位名称：宜良县住房和城乡建设局</v>
      </c>
      <c r="B4" s="5" t="s">
        <v>349</v>
      </c>
      <c r="C4" s="118"/>
      <c r="D4" s="120"/>
      <c r="E4" s="120"/>
      <c r="F4" s="117" t="s">
        <v>1</v>
      </c>
    </row>
    <row r="5" ht="19.5" customHeight="1" spans="1:6">
      <c r="A5" s="124" t="s">
        <v>189</v>
      </c>
      <c r="B5" s="125" t="s">
        <v>77</v>
      </c>
      <c r="C5" s="124" t="s">
        <v>78</v>
      </c>
      <c r="D5" s="11" t="s">
        <v>350</v>
      </c>
      <c r="E5" s="12"/>
      <c r="F5" s="13"/>
    </row>
    <row r="6" ht="18.75" customHeight="1" spans="1:6">
      <c r="A6" s="126"/>
      <c r="B6" s="127"/>
      <c r="C6" s="126"/>
      <c r="D6" s="16" t="s">
        <v>55</v>
      </c>
      <c r="E6" s="11" t="s">
        <v>80</v>
      </c>
      <c r="F6" s="16" t="s">
        <v>81</v>
      </c>
    </row>
    <row r="7" ht="18.75" customHeight="1" spans="1:6">
      <c r="A7" s="68">
        <v>1</v>
      </c>
      <c r="B7" s="128" t="s">
        <v>88</v>
      </c>
      <c r="C7" s="68">
        <v>3</v>
      </c>
      <c r="D7" s="129">
        <v>4</v>
      </c>
      <c r="E7" s="129">
        <v>5</v>
      </c>
      <c r="F7" s="129">
        <v>6</v>
      </c>
    </row>
    <row r="8" ht="21" customHeight="1" spans="1:6">
      <c r="A8" s="21"/>
      <c r="B8" s="21"/>
      <c r="C8" s="21"/>
      <c r="D8" s="79"/>
      <c r="E8" s="79"/>
      <c r="F8" s="79"/>
    </row>
    <row r="9" ht="21" customHeight="1" spans="1:6">
      <c r="A9" s="21"/>
      <c r="B9" s="21"/>
      <c r="C9" s="21"/>
      <c r="D9" s="79"/>
      <c r="E9" s="79"/>
      <c r="F9" s="79"/>
    </row>
    <row r="10" ht="18.75" customHeight="1" spans="1:6">
      <c r="A10" s="130" t="s">
        <v>178</v>
      </c>
      <c r="B10" s="130" t="s">
        <v>178</v>
      </c>
      <c r="C10" s="131" t="s">
        <v>178</v>
      </c>
      <c r="D10" s="79"/>
      <c r="E10" s="79"/>
      <c r="F10" s="79"/>
    </row>
    <row r="12" customHeight="1" spans="1:2">
      <c r="A12" s="36" t="s">
        <v>351</v>
      </c>
      <c r="B12" s="36"/>
    </row>
  </sheetData>
  <mergeCells count="8">
    <mergeCell ref="A3:F3"/>
    <mergeCell ref="A4:C4"/>
    <mergeCell ref="D5:F5"/>
    <mergeCell ref="A10:C10"/>
    <mergeCell ref="A12:B12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3"/>
  <sheetViews>
    <sheetView showZeros="0" workbookViewId="0">
      <pane ySplit="1" topLeftCell="A2" activePane="bottomLeft" state="frozen"/>
      <selection/>
      <selection pane="bottomLeft" activeCell="A17" sqref="A17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166666666667" customWidth="1"/>
    <col min="5" max="5" width="35.275" customWidth="1"/>
    <col min="6" max="6" width="7.71666666666667" customWidth="1"/>
    <col min="7" max="7" width="11.1416666666667" customWidth="1"/>
    <col min="8" max="8" width="13.275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3"/>
      <c r="C2" s="83"/>
      <c r="R2" s="3"/>
      <c r="S2" s="3" t="s">
        <v>352</v>
      </c>
    </row>
    <row r="3" ht="41.25" customHeight="1" spans="1:19">
      <c r="A3" s="72" t="str">
        <f>"2025"&amp;"年部门政府采购预算表"</f>
        <v>2025年部门政府采购预算表</v>
      </c>
      <c r="B3" s="66"/>
      <c r="C3" s="66"/>
      <c r="D3" s="4"/>
      <c r="E3" s="4"/>
      <c r="F3" s="4"/>
      <c r="G3" s="4"/>
      <c r="H3" s="4"/>
      <c r="I3" s="4"/>
      <c r="J3" s="4"/>
      <c r="K3" s="4"/>
      <c r="L3" s="4"/>
      <c r="M3" s="66"/>
      <c r="N3" s="4"/>
      <c r="O3" s="4"/>
      <c r="P3" s="66"/>
      <c r="Q3" s="4"/>
      <c r="R3" s="66"/>
      <c r="S3" s="66"/>
    </row>
    <row r="4" ht="18.75" customHeight="1" spans="1:19">
      <c r="A4" s="110" t="str">
        <f>"单位名称："&amp;"宜良县住房和城乡建设局"</f>
        <v>单位名称：宜良县住房和城乡建设局</v>
      </c>
      <c r="B4" s="85"/>
      <c r="C4" s="85"/>
      <c r="D4" s="7"/>
      <c r="E4" s="7"/>
      <c r="F4" s="7"/>
      <c r="G4" s="7"/>
      <c r="H4" s="7"/>
      <c r="I4" s="7"/>
      <c r="J4" s="7"/>
      <c r="K4" s="7"/>
      <c r="L4" s="7"/>
      <c r="R4" s="8"/>
      <c r="S4" s="117" t="s">
        <v>1</v>
      </c>
    </row>
    <row r="5" ht="15.75" customHeight="1" spans="1:19">
      <c r="A5" s="10" t="s">
        <v>188</v>
      </c>
      <c r="B5" s="86" t="s">
        <v>189</v>
      </c>
      <c r="C5" s="86" t="s">
        <v>353</v>
      </c>
      <c r="D5" s="87" t="s">
        <v>354</v>
      </c>
      <c r="E5" s="87" t="s">
        <v>355</v>
      </c>
      <c r="F5" s="87" t="s">
        <v>356</v>
      </c>
      <c r="G5" s="87" t="s">
        <v>357</v>
      </c>
      <c r="H5" s="87" t="s">
        <v>358</v>
      </c>
      <c r="I5" s="100" t="s">
        <v>196</v>
      </c>
      <c r="J5" s="100"/>
      <c r="K5" s="100"/>
      <c r="L5" s="100"/>
      <c r="M5" s="101"/>
      <c r="N5" s="100"/>
      <c r="O5" s="100"/>
      <c r="P5" s="80"/>
      <c r="Q5" s="100"/>
      <c r="R5" s="101"/>
      <c r="S5" s="81"/>
    </row>
    <row r="6" ht="17.25" customHeight="1" spans="1:19">
      <c r="A6" s="15"/>
      <c r="B6" s="88"/>
      <c r="C6" s="88"/>
      <c r="D6" s="89"/>
      <c r="E6" s="89"/>
      <c r="F6" s="89"/>
      <c r="G6" s="89"/>
      <c r="H6" s="89"/>
      <c r="I6" s="89" t="s">
        <v>55</v>
      </c>
      <c r="J6" s="89" t="s">
        <v>58</v>
      </c>
      <c r="K6" s="89" t="s">
        <v>359</v>
      </c>
      <c r="L6" s="89" t="s">
        <v>360</v>
      </c>
      <c r="M6" s="102" t="s">
        <v>361</v>
      </c>
      <c r="N6" s="103" t="s">
        <v>362</v>
      </c>
      <c r="O6" s="103"/>
      <c r="P6" s="108"/>
      <c r="Q6" s="103"/>
      <c r="R6" s="109"/>
      <c r="S6" s="90"/>
    </row>
    <row r="7" ht="54" customHeight="1" spans="1:19">
      <c r="A7" s="18"/>
      <c r="B7" s="90"/>
      <c r="C7" s="90"/>
      <c r="D7" s="91"/>
      <c r="E7" s="91"/>
      <c r="F7" s="91"/>
      <c r="G7" s="91"/>
      <c r="H7" s="91"/>
      <c r="I7" s="91"/>
      <c r="J7" s="91" t="s">
        <v>57</v>
      </c>
      <c r="K7" s="91"/>
      <c r="L7" s="91"/>
      <c r="M7" s="104"/>
      <c r="N7" s="91" t="s">
        <v>57</v>
      </c>
      <c r="O7" s="91" t="s">
        <v>64</v>
      </c>
      <c r="P7" s="90" t="s">
        <v>65</v>
      </c>
      <c r="Q7" s="91" t="s">
        <v>66</v>
      </c>
      <c r="R7" s="104" t="s">
        <v>67</v>
      </c>
      <c r="S7" s="90" t="s">
        <v>68</v>
      </c>
    </row>
    <row r="8" ht="18" customHeight="1" spans="1:19">
      <c r="A8" s="111">
        <v>1</v>
      </c>
      <c r="B8" s="111" t="s">
        <v>88</v>
      </c>
      <c r="C8" s="112">
        <v>3</v>
      </c>
      <c r="D8" s="112">
        <v>4</v>
      </c>
      <c r="E8" s="111">
        <v>5</v>
      </c>
      <c r="F8" s="111">
        <v>6</v>
      </c>
      <c r="G8" s="111">
        <v>7</v>
      </c>
      <c r="H8" s="111">
        <v>8</v>
      </c>
      <c r="I8" s="111">
        <v>9</v>
      </c>
      <c r="J8" s="111">
        <v>10</v>
      </c>
      <c r="K8" s="111">
        <v>11</v>
      </c>
      <c r="L8" s="111">
        <v>12</v>
      </c>
      <c r="M8" s="111">
        <v>13</v>
      </c>
      <c r="N8" s="111">
        <v>14</v>
      </c>
      <c r="O8" s="111">
        <v>15</v>
      </c>
      <c r="P8" s="111">
        <v>16</v>
      </c>
      <c r="Q8" s="111">
        <v>17</v>
      </c>
      <c r="R8" s="111">
        <v>18</v>
      </c>
      <c r="S8" s="111">
        <v>19</v>
      </c>
    </row>
    <row r="9" ht="21" customHeight="1" spans="1:19">
      <c r="A9" s="92"/>
      <c r="B9" s="93"/>
      <c r="C9" s="93"/>
      <c r="D9" s="94"/>
      <c r="E9" s="94"/>
      <c r="F9" s="94"/>
      <c r="G9" s="113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21" customHeight="1" spans="1:19">
      <c r="A10" s="95" t="s">
        <v>178</v>
      </c>
      <c r="B10" s="96"/>
      <c r="C10" s="96"/>
      <c r="D10" s="97"/>
      <c r="E10" s="97"/>
      <c r="F10" s="97"/>
      <c r="G10" s="114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  <row r="11" ht="21" customHeight="1" spans="1:19">
      <c r="A11" s="110" t="s">
        <v>363</v>
      </c>
      <c r="B11" s="5"/>
      <c r="C11" s="5"/>
      <c r="D11" s="110"/>
      <c r="E11" s="110"/>
      <c r="F11" s="110"/>
      <c r="G11" s="115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</row>
    <row r="12" customHeight="1" spans="1:1">
      <c r="A12" t="s">
        <v>351</v>
      </c>
    </row>
    <row r="13" customHeight="1" spans="1:2">
      <c r="A13" s="36"/>
      <c r="B13" s="36"/>
    </row>
  </sheetData>
  <mergeCells count="20">
    <mergeCell ref="A3:S3"/>
    <mergeCell ref="A4:H4"/>
    <mergeCell ref="I5:S5"/>
    <mergeCell ref="N6:S6"/>
    <mergeCell ref="A10:G10"/>
    <mergeCell ref="A11:S11"/>
    <mergeCell ref="A13:B13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2"/>
  <sheetViews>
    <sheetView showZeros="0" workbookViewId="0">
      <pane ySplit="1" topLeftCell="A2" activePane="bottomLeft" state="frozen"/>
      <selection/>
      <selection pane="bottomLeft" activeCell="B21" sqref="B21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75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6"/>
      <c r="B2" s="83"/>
      <c r="C2" s="83"/>
      <c r="D2" s="83"/>
      <c r="E2" s="83"/>
      <c r="F2" s="83"/>
      <c r="G2" s="83"/>
      <c r="H2" s="76"/>
      <c r="I2" s="76"/>
      <c r="J2" s="76"/>
      <c r="K2" s="76"/>
      <c r="L2" s="76"/>
      <c r="M2" s="76"/>
      <c r="N2" s="98"/>
      <c r="O2" s="76"/>
      <c r="P2" s="76"/>
      <c r="Q2" s="83"/>
      <c r="R2" s="76"/>
      <c r="S2" s="106"/>
      <c r="T2" s="106" t="s">
        <v>364</v>
      </c>
    </row>
    <row r="3" ht="41.25" customHeight="1" spans="1:20">
      <c r="A3" s="72" t="str">
        <f>"2025"&amp;"年部门政府购买服务预算表"</f>
        <v>2025年部门政府购买服务预算表</v>
      </c>
      <c r="B3" s="66"/>
      <c r="C3" s="66"/>
      <c r="D3" s="66"/>
      <c r="E3" s="66"/>
      <c r="F3" s="66"/>
      <c r="G3" s="66"/>
      <c r="H3" s="84"/>
      <c r="I3" s="84"/>
      <c r="J3" s="84"/>
      <c r="K3" s="84"/>
      <c r="L3" s="84"/>
      <c r="M3" s="84"/>
      <c r="N3" s="99"/>
      <c r="O3" s="84"/>
      <c r="P3" s="84"/>
      <c r="Q3" s="66"/>
      <c r="R3" s="84"/>
      <c r="S3" s="99"/>
      <c r="T3" s="66"/>
    </row>
    <row r="4" ht="22.5" customHeight="1" spans="1:20">
      <c r="A4" s="73" t="str">
        <f>"单位名称："&amp;"宜良县住房和城乡建设局"</f>
        <v>单位名称：宜良县住房和城乡建设局</v>
      </c>
      <c r="B4" s="85"/>
      <c r="C4" s="85"/>
      <c r="D4" s="85"/>
      <c r="E4" s="85"/>
      <c r="F4" s="85"/>
      <c r="G4" s="85"/>
      <c r="H4" s="74"/>
      <c r="I4" s="74"/>
      <c r="J4" s="74"/>
      <c r="K4" s="74"/>
      <c r="L4" s="74"/>
      <c r="M4" s="74"/>
      <c r="N4" s="98"/>
      <c r="O4" s="76"/>
      <c r="P4" s="76"/>
      <c r="Q4" s="83"/>
      <c r="R4" s="76"/>
      <c r="S4" s="107"/>
      <c r="T4" s="106" t="s">
        <v>1</v>
      </c>
    </row>
    <row r="5" ht="24" customHeight="1" spans="1:20">
      <c r="A5" s="10" t="s">
        <v>188</v>
      </c>
      <c r="B5" s="86" t="s">
        <v>189</v>
      </c>
      <c r="C5" s="86" t="s">
        <v>353</v>
      </c>
      <c r="D5" s="86" t="s">
        <v>365</v>
      </c>
      <c r="E5" s="86" t="s">
        <v>366</v>
      </c>
      <c r="F5" s="86" t="s">
        <v>367</v>
      </c>
      <c r="G5" s="86" t="s">
        <v>368</v>
      </c>
      <c r="H5" s="87" t="s">
        <v>369</v>
      </c>
      <c r="I5" s="87" t="s">
        <v>370</v>
      </c>
      <c r="J5" s="100" t="s">
        <v>196</v>
      </c>
      <c r="K5" s="100"/>
      <c r="L5" s="100"/>
      <c r="M5" s="100"/>
      <c r="N5" s="101"/>
      <c r="O5" s="100"/>
      <c r="P5" s="100"/>
      <c r="Q5" s="80"/>
      <c r="R5" s="100"/>
      <c r="S5" s="101"/>
      <c r="T5" s="81"/>
    </row>
    <row r="6" ht="24" customHeight="1" spans="1:20">
      <c r="A6" s="15"/>
      <c r="B6" s="88"/>
      <c r="C6" s="88"/>
      <c r="D6" s="88"/>
      <c r="E6" s="88"/>
      <c r="F6" s="88"/>
      <c r="G6" s="88"/>
      <c r="H6" s="89"/>
      <c r="I6" s="89"/>
      <c r="J6" s="89" t="s">
        <v>55</v>
      </c>
      <c r="K6" s="89" t="s">
        <v>58</v>
      </c>
      <c r="L6" s="89" t="s">
        <v>359</v>
      </c>
      <c r="M6" s="89" t="s">
        <v>360</v>
      </c>
      <c r="N6" s="102" t="s">
        <v>361</v>
      </c>
      <c r="O6" s="103" t="s">
        <v>362</v>
      </c>
      <c r="P6" s="103"/>
      <c r="Q6" s="108"/>
      <c r="R6" s="103"/>
      <c r="S6" s="109"/>
      <c r="T6" s="90"/>
    </row>
    <row r="7" ht="54" customHeight="1" spans="1:20">
      <c r="A7" s="18"/>
      <c r="B7" s="90"/>
      <c r="C7" s="90"/>
      <c r="D7" s="90"/>
      <c r="E7" s="90"/>
      <c r="F7" s="90"/>
      <c r="G7" s="90"/>
      <c r="H7" s="91"/>
      <c r="I7" s="91"/>
      <c r="J7" s="91"/>
      <c r="K7" s="91" t="s">
        <v>57</v>
      </c>
      <c r="L7" s="91"/>
      <c r="M7" s="91"/>
      <c r="N7" s="104"/>
      <c r="O7" s="91" t="s">
        <v>57</v>
      </c>
      <c r="P7" s="91" t="s">
        <v>64</v>
      </c>
      <c r="Q7" s="90" t="s">
        <v>65</v>
      </c>
      <c r="R7" s="91" t="s">
        <v>66</v>
      </c>
      <c r="S7" s="104" t="s">
        <v>67</v>
      </c>
      <c r="T7" s="90" t="s">
        <v>68</v>
      </c>
    </row>
    <row r="8" ht="17.25" customHeight="1" spans="1:20">
      <c r="A8" s="19">
        <v>1</v>
      </c>
      <c r="B8" s="90">
        <v>2</v>
      </c>
      <c r="C8" s="19">
        <v>3</v>
      </c>
      <c r="D8" s="19">
        <v>4</v>
      </c>
      <c r="E8" s="90">
        <v>5</v>
      </c>
      <c r="F8" s="19">
        <v>6</v>
      </c>
      <c r="G8" s="19">
        <v>7</v>
      </c>
      <c r="H8" s="90">
        <v>8</v>
      </c>
      <c r="I8" s="19">
        <v>9</v>
      </c>
      <c r="J8" s="19">
        <v>10</v>
      </c>
      <c r="K8" s="90">
        <v>11</v>
      </c>
      <c r="L8" s="19">
        <v>12</v>
      </c>
      <c r="M8" s="19">
        <v>13</v>
      </c>
      <c r="N8" s="90">
        <v>14</v>
      </c>
      <c r="O8" s="19">
        <v>15</v>
      </c>
      <c r="P8" s="19">
        <v>16</v>
      </c>
      <c r="Q8" s="90">
        <v>17</v>
      </c>
      <c r="R8" s="19">
        <v>18</v>
      </c>
      <c r="S8" s="19">
        <v>19</v>
      </c>
      <c r="T8" s="19">
        <v>20</v>
      </c>
    </row>
    <row r="9" ht="21" customHeight="1" spans="1:20">
      <c r="A9" s="92"/>
      <c r="B9" s="93"/>
      <c r="C9" s="93"/>
      <c r="D9" s="93"/>
      <c r="E9" s="93"/>
      <c r="F9" s="93"/>
      <c r="G9" s="93"/>
      <c r="H9" s="94"/>
      <c r="I9" s="94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</row>
    <row r="10" ht="21" customHeight="1" spans="1:20">
      <c r="A10" s="95" t="s">
        <v>178</v>
      </c>
      <c r="B10" s="96"/>
      <c r="C10" s="96"/>
      <c r="D10" s="96"/>
      <c r="E10" s="96"/>
      <c r="F10" s="96"/>
      <c r="G10" s="96"/>
      <c r="H10" s="97"/>
      <c r="I10" s="105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</row>
    <row r="11" customHeight="1" spans="1:1">
      <c r="A11" t="s">
        <v>351</v>
      </c>
    </row>
    <row r="12" customHeight="1" spans="1:2">
      <c r="A12" s="36"/>
      <c r="B12" s="36"/>
    </row>
  </sheetData>
  <mergeCells count="20">
    <mergeCell ref="A3:T3"/>
    <mergeCell ref="A4:I4"/>
    <mergeCell ref="J5:T5"/>
    <mergeCell ref="O6:T6"/>
    <mergeCell ref="A10:I10"/>
    <mergeCell ref="A12:B12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1"/>
  <sheetViews>
    <sheetView showZeros="0" workbookViewId="0">
      <pane ySplit="1" topLeftCell="A2" activePane="bottomLeft" state="frozen"/>
      <selection/>
      <selection pane="bottomLeft" activeCell="A18" sqref="A18"/>
    </sheetView>
  </sheetViews>
  <sheetFormatPr defaultColWidth="9.14166666666667" defaultRowHeight="14.25" customHeight="1"/>
  <cols>
    <col min="1" max="1" width="37.7166666666667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1"/>
      <c r="W2" s="3"/>
      <c r="X2" s="3" t="s">
        <v>371</v>
      </c>
    </row>
    <row r="3" ht="41.25" customHeight="1" spans="1:24">
      <c r="A3" s="72" t="str">
        <f>"2025"&amp;"年对下转移支付预算表"</f>
        <v>2025年对下转移支付预算表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6"/>
      <c r="X3" s="66"/>
    </row>
    <row r="4" ht="18" customHeight="1" spans="1:24">
      <c r="A4" s="73" t="str">
        <f>"单位名称："&amp;"宜良县住房和城乡建设局"</f>
        <v>单位名称：宜良县住房和城乡建设局</v>
      </c>
      <c r="B4" s="74"/>
      <c r="C4" s="74"/>
      <c r="D4" s="75"/>
      <c r="E4" s="76"/>
      <c r="F4" s="76"/>
      <c r="G4" s="76"/>
      <c r="H4" s="76"/>
      <c r="I4" s="76"/>
      <c r="W4" s="8"/>
      <c r="X4" s="8" t="s">
        <v>1</v>
      </c>
    </row>
    <row r="5" ht="19.5" customHeight="1" spans="1:24">
      <c r="A5" s="28" t="s">
        <v>372</v>
      </c>
      <c r="B5" s="11" t="s">
        <v>196</v>
      </c>
      <c r="C5" s="12"/>
      <c r="D5" s="12"/>
      <c r="E5" s="11" t="s">
        <v>373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0"/>
      <c r="X5" s="81"/>
    </row>
    <row r="6" ht="40.5" customHeight="1" spans="1:24">
      <c r="A6" s="19"/>
      <c r="B6" s="29" t="s">
        <v>55</v>
      </c>
      <c r="C6" s="10" t="s">
        <v>58</v>
      </c>
      <c r="D6" s="77" t="s">
        <v>359</v>
      </c>
      <c r="E6" s="49" t="s">
        <v>374</v>
      </c>
      <c r="F6" s="49" t="s">
        <v>375</v>
      </c>
      <c r="G6" s="49" t="s">
        <v>376</v>
      </c>
      <c r="H6" s="49" t="s">
        <v>377</v>
      </c>
      <c r="I6" s="49" t="s">
        <v>378</v>
      </c>
      <c r="J6" s="49" t="s">
        <v>379</v>
      </c>
      <c r="K6" s="49" t="s">
        <v>380</v>
      </c>
      <c r="L6" s="49" t="s">
        <v>381</v>
      </c>
      <c r="M6" s="49" t="s">
        <v>382</v>
      </c>
      <c r="N6" s="49" t="s">
        <v>383</v>
      </c>
      <c r="O6" s="49" t="s">
        <v>384</v>
      </c>
      <c r="P6" s="49" t="s">
        <v>385</v>
      </c>
      <c r="Q6" s="49" t="s">
        <v>386</v>
      </c>
      <c r="R6" s="49" t="s">
        <v>387</v>
      </c>
      <c r="S6" s="49" t="s">
        <v>388</v>
      </c>
      <c r="T6" s="49" t="s">
        <v>389</v>
      </c>
      <c r="U6" s="49" t="s">
        <v>390</v>
      </c>
      <c r="V6" s="49" t="s">
        <v>391</v>
      </c>
      <c r="W6" s="49" t="s">
        <v>392</v>
      </c>
      <c r="X6" s="82" t="s">
        <v>393</v>
      </c>
    </row>
    <row r="7" ht="19.5" customHeight="1" spans="1:24">
      <c r="A7" s="20">
        <v>1</v>
      </c>
      <c r="B7" s="20">
        <v>2</v>
      </c>
      <c r="C7" s="20">
        <v>3</v>
      </c>
      <c r="D7" s="78">
        <v>4</v>
      </c>
      <c r="E7" s="37">
        <v>5</v>
      </c>
      <c r="F7" s="20">
        <v>6</v>
      </c>
      <c r="G7" s="20">
        <v>7</v>
      </c>
      <c r="H7" s="78">
        <v>8</v>
      </c>
      <c r="I7" s="20">
        <v>9</v>
      </c>
      <c r="J7" s="20">
        <v>10</v>
      </c>
      <c r="K7" s="20">
        <v>11</v>
      </c>
      <c r="L7" s="78">
        <v>12</v>
      </c>
      <c r="M7" s="20">
        <v>13</v>
      </c>
      <c r="N7" s="20">
        <v>14</v>
      </c>
      <c r="O7" s="20">
        <v>15</v>
      </c>
      <c r="P7" s="78">
        <v>16</v>
      </c>
      <c r="Q7" s="20">
        <v>17</v>
      </c>
      <c r="R7" s="20">
        <v>18</v>
      </c>
      <c r="S7" s="20">
        <v>19</v>
      </c>
      <c r="T7" s="78">
        <v>20</v>
      </c>
      <c r="U7" s="78">
        <v>21</v>
      </c>
      <c r="V7" s="78">
        <v>22</v>
      </c>
      <c r="W7" s="37">
        <v>23</v>
      </c>
      <c r="X7" s="37">
        <v>24</v>
      </c>
    </row>
    <row r="8" ht="19.5" customHeight="1" spans="1:24">
      <c r="A8" s="30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</row>
    <row r="9" ht="19.5" customHeight="1" spans="1:24">
      <c r="A9" s="6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</row>
    <row r="10" customHeight="1" spans="1:1">
      <c r="A10" t="s">
        <v>351</v>
      </c>
    </row>
    <row r="11" customHeight="1" spans="1:2">
      <c r="A11" s="36"/>
      <c r="B11" s="36"/>
    </row>
  </sheetData>
  <mergeCells count="6">
    <mergeCell ref="A3:X3"/>
    <mergeCell ref="A4:I4"/>
    <mergeCell ref="B5:D5"/>
    <mergeCell ref="E5:X5"/>
    <mergeCell ref="A11:B11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0"/>
  <sheetViews>
    <sheetView showZeros="0" workbookViewId="0">
      <pane ySplit="1" topLeftCell="A2" activePane="bottomLeft" state="frozen"/>
      <selection/>
      <selection pane="bottomLeft" activeCell="B18" sqref="B18"/>
    </sheetView>
  </sheetViews>
  <sheetFormatPr defaultColWidth="9.14166666666667" defaultRowHeight="12" customHeight="1"/>
  <cols>
    <col min="1" max="1" width="34.275" customWidth="1"/>
    <col min="2" max="2" width="29" customWidth="1"/>
    <col min="3" max="5" width="23.575" customWidth="1"/>
    <col min="6" max="6" width="11.275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394</v>
      </c>
    </row>
    <row r="3" ht="41.25" customHeight="1" spans="1:10">
      <c r="A3" s="65" t="str">
        <f>"2025"&amp;"年对下转移支付绩效目标表"</f>
        <v>2025年对下转移支付绩效目标表</v>
      </c>
      <c r="B3" s="4"/>
      <c r="C3" s="4"/>
      <c r="D3" s="4"/>
      <c r="E3" s="4"/>
      <c r="F3" s="66"/>
      <c r="G3" s="4"/>
      <c r="H3" s="66"/>
      <c r="I3" s="66"/>
      <c r="J3" s="4"/>
    </row>
    <row r="4" ht="17.25" customHeight="1" spans="1:1">
      <c r="A4" s="5" t="str">
        <f>"单位名称："&amp;"宜良县住房和城乡建设局"</f>
        <v>单位名称：宜良县住房和城乡建设局</v>
      </c>
    </row>
    <row r="5" ht="44.25" customHeight="1" spans="1:10">
      <c r="A5" s="67" t="s">
        <v>372</v>
      </c>
      <c r="B5" s="67" t="s">
        <v>305</v>
      </c>
      <c r="C5" s="67" t="s">
        <v>306</v>
      </c>
      <c r="D5" s="67" t="s">
        <v>307</v>
      </c>
      <c r="E5" s="67" t="s">
        <v>308</v>
      </c>
      <c r="F5" s="68" t="s">
        <v>309</v>
      </c>
      <c r="G5" s="67" t="s">
        <v>310</v>
      </c>
      <c r="H5" s="68" t="s">
        <v>311</v>
      </c>
      <c r="I5" s="68" t="s">
        <v>312</v>
      </c>
      <c r="J5" s="67" t="s">
        <v>313</v>
      </c>
    </row>
    <row r="6" ht="14.25" customHeight="1" spans="1:10">
      <c r="A6" s="67">
        <v>1</v>
      </c>
      <c r="B6" s="67">
        <v>2</v>
      </c>
      <c r="C6" s="67">
        <v>3</v>
      </c>
      <c r="D6" s="67">
        <v>4</v>
      </c>
      <c r="E6" s="67">
        <v>5</v>
      </c>
      <c r="F6" s="68">
        <v>6</v>
      </c>
      <c r="G6" s="67">
        <v>7</v>
      </c>
      <c r="H6" s="68">
        <v>8</v>
      </c>
      <c r="I6" s="68">
        <v>9</v>
      </c>
      <c r="J6" s="67">
        <v>10</v>
      </c>
    </row>
    <row r="7" ht="42" customHeight="1" spans="1:10">
      <c r="A7" s="30"/>
      <c r="B7" s="69"/>
      <c r="C7" s="69"/>
      <c r="D7" s="69"/>
      <c r="E7" s="55"/>
      <c r="F7" s="70"/>
      <c r="G7" s="55"/>
      <c r="H7" s="70"/>
      <c r="I7" s="70"/>
      <c r="J7" s="55"/>
    </row>
    <row r="8" ht="42" customHeight="1" spans="1:10">
      <c r="A8" s="30"/>
      <c r="B8" s="21"/>
      <c r="C8" s="21"/>
      <c r="D8" s="21"/>
      <c r="E8" s="30"/>
      <c r="F8" s="21"/>
      <c r="G8" s="30"/>
      <c r="H8" s="21"/>
      <c r="I8" s="21"/>
      <c r="J8" s="30"/>
    </row>
    <row r="9" customHeight="1" spans="1:1">
      <c r="A9" t="s">
        <v>351</v>
      </c>
    </row>
    <row r="10" customHeight="1" spans="1:2">
      <c r="A10" s="36"/>
      <c r="B10" s="36"/>
    </row>
  </sheetData>
  <mergeCells count="3">
    <mergeCell ref="A3:J3"/>
    <mergeCell ref="A4:H4"/>
    <mergeCell ref="A10:B10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1"/>
  <sheetViews>
    <sheetView showZeros="0" topLeftCell="E1" workbookViewId="0">
      <pane ySplit="1" topLeftCell="A2" activePane="bottomLeft" state="frozen"/>
      <selection/>
      <selection pane="bottomLeft" activeCell="H19" sqref="H19"/>
    </sheetView>
  </sheetViews>
  <sheetFormatPr defaultColWidth="10.425" defaultRowHeight="14.25" customHeight="1"/>
  <cols>
    <col min="1" max="3" width="33.7166666666667" customWidth="1"/>
    <col min="4" max="4" width="45.575" customWidth="1"/>
    <col min="5" max="5" width="27.575" customWidth="1"/>
    <col min="6" max="6" width="21.7166666666667" customWidth="1"/>
    <col min="7" max="9" width="26.275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9" t="s">
        <v>395</v>
      </c>
      <c r="B2" s="40"/>
      <c r="C2" s="40"/>
      <c r="D2" s="41"/>
      <c r="E2" s="41"/>
      <c r="F2" s="41"/>
      <c r="G2" s="40"/>
      <c r="H2" s="40"/>
      <c r="I2" s="41"/>
    </row>
    <row r="3" ht="41.25" customHeight="1" spans="1:9">
      <c r="A3" s="42" t="str">
        <f>"2025"&amp;"年新增资产配置预算表"</f>
        <v>2025年新增资产配置预算表</v>
      </c>
      <c r="B3" s="43"/>
      <c r="C3" s="43"/>
      <c r="D3" s="44"/>
      <c r="E3" s="44"/>
      <c r="F3" s="44"/>
      <c r="G3" s="43"/>
      <c r="H3" s="43"/>
      <c r="I3" s="44"/>
    </row>
    <row r="4" customHeight="1" spans="1:9">
      <c r="A4" s="45" t="str">
        <f>"单位名称："&amp;"宜良县住房和城乡建设局"</f>
        <v>单位名称：宜良县住房和城乡建设局</v>
      </c>
      <c r="B4" s="46"/>
      <c r="C4" s="46"/>
      <c r="D4" s="47"/>
      <c r="F4" s="44"/>
      <c r="G4" s="43"/>
      <c r="H4" s="43"/>
      <c r="I4" s="64" t="s">
        <v>1</v>
      </c>
    </row>
    <row r="5" ht="28.5" customHeight="1" spans="1:9">
      <c r="A5" s="48" t="s">
        <v>188</v>
      </c>
      <c r="B5" s="49" t="s">
        <v>189</v>
      </c>
      <c r="C5" s="50" t="s">
        <v>396</v>
      </c>
      <c r="D5" s="48" t="s">
        <v>397</v>
      </c>
      <c r="E5" s="48" t="s">
        <v>398</v>
      </c>
      <c r="F5" s="48" t="s">
        <v>399</v>
      </c>
      <c r="G5" s="49" t="s">
        <v>400</v>
      </c>
      <c r="H5" s="37"/>
      <c r="I5" s="48"/>
    </row>
    <row r="6" ht="21" customHeight="1" spans="1:9">
      <c r="A6" s="50"/>
      <c r="B6" s="51"/>
      <c r="C6" s="51"/>
      <c r="D6" s="52"/>
      <c r="E6" s="51"/>
      <c r="F6" s="51"/>
      <c r="G6" s="49" t="s">
        <v>357</v>
      </c>
      <c r="H6" s="49" t="s">
        <v>401</v>
      </c>
      <c r="I6" s="49" t="s">
        <v>402</v>
      </c>
    </row>
    <row r="7" ht="17.25" customHeight="1" spans="1:9">
      <c r="A7" s="53" t="s">
        <v>87</v>
      </c>
      <c r="B7" s="54" t="s">
        <v>88</v>
      </c>
      <c r="C7" s="53" t="s">
        <v>89</v>
      </c>
      <c r="D7" s="55" t="s">
        <v>90</v>
      </c>
      <c r="E7" s="53" t="s">
        <v>91</v>
      </c>
      <c r="F7" s="54" t="s">
        <v>92</v>
      </c>
      <c r="G7" s="56" t="s">
        <v>93</v>
      </c>
      <c r="H7" s="55" t="s">
        <v>94</v>
      </c>
      <c r="I7" s="55">
        <v>9</v>
      </c>
    </row>
    <row r="8" ht="19.5" customHeight="1" spans="1:9">
      <c r="A8" s="57"/>
      <c r="B8" s="32"/>
      <c r="C8" s="32"/>
      <c r="D8" s="30"/>
      <c r="E8" s="21"/>
      <c r="F8" s="56"/>
      <c r="G8" s="58"/>
      <c r="H8" s="59"/>
      <c r="I8" s="59"/>
    </row>
    <row r="9" ht="19.5" customHeight="1" spans="1:9">
      <c r="A9" s="60" t="s">
        <v>55</v>
      </c>
      <c r="B9" s="61"/>
      <c r="C9" s="61"/>
      <c r="D9" s="62"/>
      <c r="E9" s="63"/>
      <c r="F9" s="63"/>
      <c r="G9" s="58"/>
      <c r="H9" s="59"/>
      <c r="I9" s="59"/>
    </row>
    <row r="10" customHeight="1" spans="5:5">
      <c r="E10" t="s">
        <v>351</v>
      </c>
    </row>
    <row r="11" customHeight="1" spans="5:6">
      <c r="E11" s="36"/>
      <c r="F11" s="36"/>
    </row>
  </sheetData>
  <mergeCells count="12">
    <mergeCell ref="A2:I2"/>
    <mergeCell ref="A3:I3"/>
    <mergeCell ref="A4:C4"/>
    <mergeCell ref="G5:I5"/>
    <mergeCell ref="A9:F9"/>
    <mergeCell ref="E11:F11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3"/>
  <sheetViews>
    <sheetView showZeros="0" workbookViewId="0">
      <pane ySplit="1" topLeftCell="A2" activePane="bottomLeft" state="frozen"/>
      <selection/>
      <selection pane="bottomLeft" activeCell="C18" sqref="C18"/>
    </sheetView>
  </sheetViews>
  <sheetFormatPr defaultColWidth="9.14166666666667" defaultRowHeight="14.25" customHeight="1"/>
  <cols>
    <col min="1" max="1" width="19.275" customWidth="1"/>
    <col min="2" max="2" width="33.85" customWidth="1"/>
    <col min="3" max="3" width="23.85" customWidth="1"/>
    <col min="4" max="4" width="11.1416666666667" customWidth="1"/>
    <col min="5" max="5" width="17.7166666666667" customWidth="1"/>
    <col min="6" max="6" width="9.85" customWidth="1"/>
    <col min="7" max="7" width="17.7166666666667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403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"单位名称："&amp;"宜良县住房和城乡建设局"</f>
        <v>单位名称：宜良县住房和城乡建设局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288</v>
      </c>
      <c r="B5" s="9" t="s">
        <v>191</v>
      </c>
      <c r="C5" s="9" t="s">
        <v>289</v>
      </c>
      <c r="D5" s="10" t="s">
        <v>192</v>
      </c>
      <c r="E5" s="10" t="s">
        <v>193</v>
      </c>
      <c r="F5" s="10" t="s">
        <v>290</v>
      </c>
      <c r="G5" s="10" t="s">
        <v>291</v>
      </c>
      <c r="H5" s="28" t="s">
        <v>55</v>
      </c>
      <c r="I5" s="11" t="s">
        <v>404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9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7">
        <v>10</v>
      </c>
      <c r="K8" s="37">
        <v>11</v>
      </c>
    </row>
    <row r="9" ht="18.75" customHeight="1" spans="1:11">
      <c r="A9" s="30"/>
      <c r="B9" s="21"/>
      <c r="C9" s="30"/>
      <c r="D9" s="30"/>
      <c r="E9" s="30"/>
      <c r="F9" s="30"/>
      <c r="G9" s="30"/>
      <c r="H9" s="31"/>
      <c r="I9" s="38"/>
      <c r="J9" s="38"/>
      <c r="K9" s="31"/>
    </row>
    <row r="10" ht="18.75" customHeight="1" spans="1:11">
      <c r="A10" s="32"/>
      <c r="B10" s="21"/>
      <c r="C10" s="21"/>
      <c r="D10" s="21"/>
      <c r="E10" s="21"/>
      <c r="F10" s="21"/>
      <c r="G10" s="21"/>
      <c r="H10" s="23"/>
      <c r="I10" s="23"/>
      <c r="J10" s="23"/>
      <c r="K10" s="31"/>
    </row>
    <row r="11" ht="18.75" customHeight="1" spans="1:11">
      <c r="A11" s="33" t="s">
        <v>178</v>
      </c>
      <c r="B11" s="34"/>
      <c r="C11" s="34"/>
      <c r="D11" s="34"/>
      <c r="E11" s="34"/>
      <c r="F11" s="34"/>
      <c r="G11" s="35"/>
      <c r="H11" s="23"/>
      <c r="I11" s="23"/>
      <c r="J11" s="23"/>
      <c r="K11" s="31"/>
    </row>
    <row r="12" customHeight="1" spans="1:1">
      <c r="A12" t="s">
        <v>351</v>
      </c>
    </row>
    <row r="13" customHeight="1" spans="1:2">
      <c r="A13" s="36"/>
      <c r="B13" s="36"/>
    </row>
  </sheetData>
  <mergeCells count="16">
    <mergeCell ref="A3:K3"/>
    <mergeCell ref="A4:G4"/>
    <mergeCell ref="I5:K5"/>
    <mergeCell ref="A11:G11"/>
    <mergeCell ref="A13:B13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topLeftCell="D1" workbookViewId="0">
      <pane ySplit="1" topLeftCell="A2" activePane="bottomLeft" state="frozen"/>
      <selection/>
      <selection pane="bottomLeft" activeCell="L13" sqref="L13"/>
    </sheetView>
  </sheetViews>
  <sheetFormatPr defaultColWidth="9.14166666666667" defaultRowHeight="14.25" customHeight="1" outlineLevelCol="6"/>
  <cols>
    <col min="1" max="1" width="35.275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405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"单位名称："&amp;"宜良县住房和城乡建设局"</f>
        <v>单位名称：宜良县住房和城乡建设局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289</v>
      </c>
      <c r="B5" s="9" t="s">
        <v>288</v>
      </c>
      <c r="C5" s="9" t="s">
        <v>191</v>
      </c>
      <c r="D5" s="10" t="s">
        <v>406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 t="s">
        <v>73</v>
      </c>
      <c r="B9" s="22"/>
      <c r="C9" s="22"/>
      <c r="D9" s="21"/>
      <c r="E9" s="23">
        <v>12550000</v>
      </c>
      <c r="F9" s="23"/>
      <c r="G9" s="23"/>
    </row>
    <row r="10" ht="18.75" customHeight="1" spans="1:7">
      <c r="A10" s="21"/>
      <c r="B10" s="21" t="s">
        <v>407</v>
      </c>
      <c r="C10" s="21" t="s">
        <v>296</v>
      </c>
      <c r="D10" s="21" t="s">
        <v>408</v>
      </c>
      <c r="E10" s="23">
        <v>12000000</v>
      </c>
      <c r="F10" s="23"/>
      <c r="G10" s="23"/>
    </row>
    <row r="11" ht="18.75" customHeight="1" spans="1:7">
      <c r="A11" s="24"/>
      <c r="B11" s="21" t="s">
        <v>409</v>
      </c>
      <c r="C11" s="21" t="s">
        <v>301</v>
      </c>
      <c r="D11" s="21" t="s">
        <v>408</v>
      </c>
      <c r="E11" s="23">
        <v>550000</v>
      </c>
      <c r="F11" s="23"/>
      <c r="G11" s="23"/>
    </row>
    <row r="12" ht="18.75" customHeight="1" spans="1:7">
      <c r="A12" s="25" t="s">
        <v>55</v>
      </c>
      <c r="B12" s="26" t="s">
        <v>410</v>
      </c>
      <c r="C12" s="26"/>
      <c r="D12" s="27"/>
      <c r="E12" s="23">
        <v>12550000</v>
      </c>
      <c r="F12" s="23"/>
      <c r="G12" s="23"/>
    </row>
  </sheetData>
  <mergeCells count="11">
    <mergeCell ref="A3:G3"/>
    <mergeCell ref="A4:D4"/>
    <mergeCell ref="E5:G5"/>
    <mergeCell ref="A12:D12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3"/>
  <sheetViews>
    <sheetView showGridLines="0" showZeros="0" workbookViewId="0">
      <pane ySplit="1" topLeftCell="A2" activePane="bottomLeft" state="frozen"/>
      <selection/>
      <selection pane="bottomLeft" activeCell="A13" sqref="A13:B13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4" t="s">
        <v>52</v>
      </c>
    </row>
    <row r="3" ht="41.25" customHeight="1" spans="1:1">
      <c r="A3" s="42" t="str">
        <f>"2025"&amp;"年部门收入预算表"</f>
        <v>2025年部门收入预算表</v>
      </c>
    </row>
    <row r="4" ht="17.25" customHeight="1" spans="1:19">
      <c r="A4" s="45" t="str">
        <f>"单位名称："&amp;"宜良县住房和城乡建设局"</f>
        <v>单位名称：宜良县住房和城乡建设局</v>
      </c>
      <c r="S4" s="47" t="s">
        <v>1</v>
      </c>
    </row>
    <row r="5" ht="21.75" customHeight="1" spans="1:19">
      <c r="A5" s="182" t="s">
        <v>53</v>
      </c>
      <c r="B5" s="183" t="s">
        <v>54</v>
      </c>
      <c r="C5" s="183" t="s">
        <v>55</v>
      </c>
      <c r="D5" s="184" t="s">
        <v>56</v>
      </c>
      <c r="E5" s="184"/>
      <c r="F5" s="184"/>
      <c r="G5" s="184"/>
      <c r="H5" s="184"/>
      <c r="I5" s="130"/>
      <c r="J5" s="184"/>
      <c r="K5" s="184"/>
      <c r="L5" s="184"/>
      <c r="M5" s="184"/>
      <c r="N5" s="191"/>
      <c r="O5" s="184" t="s">
        <v>45</v>
      </c>
      <c r="P5" s="184"/>
      <c r="Q5" s="184"/>
      <c r="R5" s="184"/>
      <c r="S5" s="191"/>
    </row>
    <row r="6" ht="27" customHeight="1" spans="1:19">
      <c r="A6" s="185"/>
      <c r="B6" s="186"/>
      <c r="C6" s="186"/>
      <c r="D6" s="186" t="s">
        <v>57</v>
      </c>
      <c r="E6" s="186" t="s">
        <v>58</v>
      </c>
      <c r="F6" s="186" t="s">
        <v>59</v>
      </c>
      <c r="G6" s="186" t="s">
        <v>60</v>
      </c>
      <c r="H6" s="186" t="s">
        <v>61</v>
      </c>
      <c r="I6" s="192" t="s">
        <v>62</v>
      </c>
      <c r="J6" s="193"/>
      <c r="K6" s="193"/>
      <c r="L6" s="193"/>
      <c r="M6" s="193"/>
      <c r="N6" s="194"/>
      <c r="O6" s="186" t="s">
        <v>57</v>
      </c>
      <c r="P6" s="186" t="s">
        <v>58</v>
      </c>
      <c r="Q6" s="186" t="s">
        <v>59</v>
      </c>
      <c r="R6" s="186" t="s">
        <v>60</v>
      </c>
      <c r="S6" s="186" t="s">
        <v>63</v>
      </c>
    </row>
    <row r="7" ht="30" customHeight="1" spans="1:19">
      <c r="A7" s="187"/>
      <c r="B7" s="105"/>
      <c r="C7" s="114"/>
      <c r="D7" s="114"/>
      <c r="E7" s="114"/>
      <c r="F7" s="114"/>
      <c r="G7" s="114"/>
      <c r="H7" s="114"/>
      <c r="I7" s="70" t="s">
        <v>57</v>
      </c>
      <c r="J7" s="194" t="s">
        <v>64</v>
      </c>
      <c r="K7" s="194" t="s">
        <v>65</v>
      </c>
      <c r="L7" s="194" t="s">
        <v>66</v>
      </c>
      <c r="M7" s="194" t="s">
        <v>67</v>
      </c>
      <c r="N7" s="194" t="s">
        <v>68</v>
      </c>
      <c r="O7" s="195"/>
      <c r="P7" s="195"/>
      <c r="Q7" s="195"/>
      <c r="R7" s="195"/>
      <c r="S7" s="114"/>
    </row>
    <row r="8" ht="15" customHeight="1" spans="1:19">
      <c r="A8" s="188">
        <v>1</v>
      </c>
      <c r="B8" s="188">
        <v>2</v>
      </c>
      <c r="C8" s="188">
        <v>3</v>
      </c>
      <c r="D8" s="188">
        <v>4</v>
      </c>
      <c r="E8" s="188">
        <v>5</v>
      </c>
      <c r="F8" s="188">
        <v>6</v>
      </c>
      <c r="G8" s="188">
        <v>7</v>
      </c>
      <c r="H8" s="188">
        <v>8</v>
      </c>
      <c r="I8" s="70">
        <v>9</v>
      </c>
      <c r="J8" s="188">
        <v>10</v>
      </c>
      <c r="K8" s="188">
        <v>11</v>
      </c>
      <c r="L8" s="188">
        <v>12</v>
      </c>
      <c r="M8" s="188">
        <v>13</v>
      </c>
      <c r="N8" s="188">
        <v>14</v>
      </c>
      <c r="O8" s="188">
        <v>15</v>
      </c>
      <c r="P8" s="188">
        <v>16</v>
      </c>
      <c r="Q8" s="188">
        <v>17</v>
      </c>
      <c r="R8" s="188">
        <v>18</v>
      </c>
      <c r="S8" s="188">
        <v>19</v>
      </c>
    </row>
    <row r="9" ht="18" customHeight="1" spans="1:19">
      <c r="A9" s="21" t="s">
        <v>69</v>
      </c>
      <c r="B9" s="21" t="s">
        <v>70</v>
      </c>
      <c r="C9" s="79">
        <v>23601721.66</v>
      </c>
      <c r="D9" s="79">
        <v>23601721.66</v>
      </c>
      <c r="E9" s="79">
        <v>23601721.66</v>
      </c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18" customHeight="1" spans="1:19">
      <c r="A10" s="189" t="s">
        <v>71</v>
      </c>
      <c r="B10" s="189" t="s">
        <v>70</v>
      </c>
      <c r="C10" s="79">
        <v>2917807.35</v>
      </c>
      <c r="D10" s="79">
        <v>2917807.35</v>
      </c>
      <c r="E10" s="79">
        <v>2917807.35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  <row r="11" ht="18" customHeight="1" spans="1:19">
      <c r="A11" s="189" t="s">
        <v>72</v>
      </c>
      <c r="B11" s="189" t="s">
        <v>73</v>
      </c>
      <c r="C11" s="79">
        <v>16555146.7</v>
      </c>
      <c r="D11" s="79">
        <v>16555146.7</v>
      </c>
      <c r="E11" s="79">
        <v>16555146.7</v>
      </c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</row>
    <row r="12" ht="18" customHeight="1" spans="1:19">
      <c r="A12" s="189" t="s">
        <v>74</v>
      </c>
      <c r="B12" s="189" t="s">
        <v>75</v>
      </c>
      <c r="C12" s="79">
        <v>4128767.61</v>
      </c>
      <c r="D12" s="79">
        <v>4128767.61</v>
      </c>
      <c r="E12" s="79">
        <v>4128767.61</v>
      </c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</row>
    <row r="13" ht="18" customHeight="1" spans="1:19">
      <c r="A13" s="50" t="s">
        <v>55</v>
      </c>
      <c r="B13" s="190"/>
      <c r="C13" s="79">
        <v>23601721.66</v>
      </c>
      <c r="D13" s="79">
        <v>23601721.66</v>
      </c>
      <c r="E13" s="79">
        <v>23601721.66</v>
      </c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</row>
  </sheetData>
  <mergeCells count="20">
    <mergeCell ref="A2:S2"/>
    <mergeCell ref="A3:S3"/>
    <mergeCell ref="A4:B4"/>
    <mergeCell ref="D5:N5"/>
    <mergeCell ref="O5:S5"/>
    <mergeCell ref="I6:N6"/>
    <mergeCell ref="A13:B13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7"/>
  <sheetViews>
    <sheetView showGridLines="0" showZeros="0" workbookViewId="0">
      <pane ySplit="1" topLeftCell="A2" activePane="bottomLeft" state="frozen"/>
      <selection/>
      <selection pane="bottomLeft" activeCell="B13" sqref="B13"/>
    </sheetView>
  </sheetViews>
  <sheetFormatPr defaultColWidth="8.575" defaultRowHeight="12.75" customHeight="1"/>
  <cols>
    <col min="1" max="1" width="14.275" customWidth="1"/>
    <col min="2" max="2" width="37.575" customWidth="1"/>
    <col min="3" max="8" width="24.575" customWidth="1"/>
    <col min="9" max="9" width="26.7166666666667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7" t="s">
        <v>76</v>
      </c>
    </row>
    <row r="3" ht="41.25" customHeight="1" spans="1:1">
      <c r="A3" s="42" t="str">
        <f>"2025"&amp;"年部门支出预算表"</f>
        <v>2025年部门支出预算表</v>
      </c>
    </row>
    <row r="4" ht="17.25" customHeight="1" spans="1:15">
      <c r="A4" s="45" t="str">
        <f>"单位名称："&amp;"宜良县住房和城乡建设局"</f>
        <v>单位名称：宜良县住房和城乡建设局</v>
      </c>
      <c r="O4" s="47" t="s">
        <v>1</v>
      </c>
    </row>
    <row r="5" ht="27" customHeight="1" spans="1:15">
      <c r="A5" s="168" t="s">
        <v>77</v>
      </c>
      <c r="B5" s="168" t="s">
        <v>78</v>
      </c>
      <c r="C5" s="168" t="s">
        <v>55</v>
      </c>
      <c r="D5" s="169" t="s">
        <v>58</v>
      </c>
      <c r="E5" s="170"/>
      <c r="F5" s="171"/>
      <c r="G5" s="172" t="s">
        <v>59</v>
      </c>
      <c r="H5" s="172" t="s">
        <v>60</v>
      </c>
      <c r="I5" s="172" t="s">
        <v>79</v>
      </c>
      <c r="J5" s="169" t="s">
        <v>62</v>
      </c>
      <c r="K5" s="170"/>
      <c r="L5" s="170"/>
      <c r="M5" s="170"/>
      <c r="N5" s="179"/>
      <c r="O5" s="180"/>
    </row>
    <row r="6" ht="42" customHeight="1" spans="1:15">
      <c r="A6" s="173"/>
      <c r="B6" s="173"/>
      <c r="C6" s="174"/>
      <c r="D6" s="175" t="s">
        <v>57</v>
      </c>
      <c r="E6" s="175" t="s">
        <v>80</v>
      </c>
      <c r="F6" s="175" t="s">
        <v>81</v>
      </c>
      <c r="G6" s="174"/>
      <c r="H6" s="174"/>
      <c r="I6" s="181"/>
      <c r="J6" s="175" t="s">
        <v>57</v>
      </c>
      <c r="K6" s="162" t="s">
        <v>82</v>
      </c>
      <c r="L6" s="162" t="s">
        <v>83</v>
      </c>
      <c r="M6" s="162" t="s">
        <v>84</v>
      </c>
      <c r="N6" s="162" t="s">
        <v>85</v>
      </c>
      <c r="O6" s="162" t="s">
        <v>86</v>
      </c>
    </row>
    <row r="7" ht="18" customHeight="1" spans="1:15">
      <c r="A7" s="53" t="s">
        <v>87</v>
      </c>
      <c r="B7" s="53" t="s">
        <v>88</v>
      </c>
      <c r="C7" s="53" t="s">
        <v>89</v>
      </c>
      <c r="D7" s="56" t="s">
        <v>90</v>
      </c>
      <c r="E7" s="56" t="s">
        <v>91</v>
      </c>
      <c r="F7" s="56" t="s">
        <v>92</v>
      </c>
      <c r="G7" s="56" t="s">
        <v>93</v>
      </c>
      <c r="H7" s="56" t="s">
        <v>94</v>
      </c>
      <c r="I7" s="56" t="s">
        <v>95</v>
      </c>
      <c r="J7" s="56" t="s">
        <v>96</v>
      </c>
      <c r="K7" s="56" t="s">
        <v>97</v>
      </c>
      <c r="L7" s="56" t="s">
        <v>98</v>
      </c>
      <c r="M7" s="56" t="s">
        <v>99</v>
      </c>
      <c r="N7" s="53" t="s">
        <v>100</v>
      </c>
      <c r="O7" s="56" t="s">
        <v>101</v>
      </c>
    </row>
    <row r="8" ht="21" customHeight="1" spans="1:15">
      <c r="A8" s="57" t="s">
        <v>102</v>
      </c>
      <c r="B8" s="57" t="s">
        <v>103</v>
      </c>
      <c r="C8" s="79">
        <v>1483483.98</v>
      </c>
      <c r="D8" s="79">
        <v>1483483.98</v>
      </c>
      <c r="E8" s="79">
        <v>1483483.98</v>
      </c>
      <c r="F8" s="79"/>
      <c r="G8" s="79"/>
      <c r="H8" s="79"/>
      <c r="I8" s="79"/>
      <c r="J8" s="79"/>
      <c r="K8" s="79"/>
      <c r="L8" s="79"/>
      <c r="M8" s="79"/>
      <c r="N8" s="79"/>
      <c r="O8" s="79"/>
    </row>
    <row r="9" ht="21" customHeight="1" spans="1:15">
      <c r="A9" s="176" t="s">
        <v>104</v>
      </c>
      <c r="B9" s="176" t="s">
        <v>105</v>
      </c>
      <c r="C9" s="79">
        <v>1483483.98</v>
      </c>
      <c r="D9" s="79">
        <v>1483483.98</v>
      </c>
      <c r="E9" s="79">
        <v>1483483.98</v>
      </c>
      <c r="F9" s="79"/>
      <c r="G9" s="79"/>
      <c r="H9" s="79"/>
      <c r="I9" s="79"/>
      <c r="J9" s="79"/>
      <c r="K9" s="79"/>
      <c r="L9" s="79"/>
      <c r="M9" s="79"/>
      <c r="N9" s="79"/>
      <c r="O9" s="79"/>
    </row>
    <row r="10" ht="21" customHeight="1" spans="1:15">
      <c r="A10" s="177" t="s">
        <v>106</v>
      </c>
      <c r="B10" s="177" t="s">
        <v>107</v>
      </c>
      <c r="C10" s="79">
        <v>172800</v>
      </c>
      <c r="D10" s="79">
        <v>172800</v>
      </c>
      <c r="E10" s="79">
        <v>172800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</row>
    <row r="11" ht="21" customHeight="1" spans="1:15">
      <c r="A11" s="177" t="s">
        <v>108</v>
      </c>
      <c r="B11" s="177" t="s">
        <v>109</v>
      </c>
      <c r="C11" s="79">
        <v>288000</v>
      </c>
      <c r="D11" s="79">
        <v>288000</v>
      </c>
      <c r="E11" s="79">
        <v>288000</v>
      </c>
      <c r="F11" s="79"/>
      <c r="G11" s="79"/>
      <c r="H11" s="79"/>
      <c r="I11" s="79"/>
      <c r="J11" s="79"/>
      <c r="K11" s="79"/>
      <c r="L11" s="79"/>
      <c r="M11" s="79"/>
      <c r="N11" s="79"/>
      <c r="O11" s="79"/>
    </row>
    <row r="12" ht="21" customHeight="1" spans="1:15">
      <c r="A12" s="177" t="s">
        <v>110</v>
      </c>
      <c r="B12" s="177" t="s">
        <v>111</v>
      </c>
      <c r="C12" s="79">
        <v>782683.98</v>
      </c>
      <c r="D12" s="79">
        <v>782683.98</v>
      </c>
      <c r="E12" s="79">
        <v>782683.98</v>
      </c>
      <c r="F12" s="79"/>
      <c r="G12" s="79"/>
      <c r="H12" s="79"/>
      <c r="I12" s="79"/>
      <c r="J12" s="79"/>
      <c r="K12" s="79"/>
      <c r="L12" s="79"/>
      <c r="M12" s="79"/>
      <c r="N12" s="79"/>
      <c r="O12" s="79"/>
    </row>
    <row r="13" ht="21" customHeight="1" spans="1:15">
      <c r="A13" s="177" t="s">
        <v>112</v>
      </c>
      <c r="B13" s="177" t="s">
        <v>113</v>
      </c>
      <c r="C13" s="79">
        <v>240000</v>
      </c>
      <c r="D13" s="79">
        <v>240000</v>
      </c>
      <c r="E13" s="79">
        <v>240000</v>
      </c>
      <c r="F13" s="79"/>
      <c r="G13" s="79"/>
      <c r="H13" s="79"/>
      <c r="I13" s="79"/>
      <c r="J13" s="79"/>
      <c r="K13" s="79"/>
      <c r="L13" s="79"/>
      <c r="M13" s="79"/>
      <c r="N13" s="79"/>
      <c r="O13" s="79"/>
    </row>
    <row r="14" ht="21" customHeight="1" spans="1:15">
      <c r="A14" s="57" t="s">
        <v>114</v>
      </c>
      <c r="B14" s="57" t="s">
        <v>115</v>
      </c>
      <c r="C14" s="79">
        <v>773464.24</v>
      </c>
      <c r="D14" s="79">
        <v>773464.24</v>
      </c>
      <c r="E14" s="79">
        <v>773464.24</v>
      </c>
      <c r="F14" s="79"/>
      <c r="G14" s="79"/>
      <c r="H14" s="79"/>
      <c r="I14" s="79"/>
      <c r="J14" s="79"/>
      <c r="K14" s="79"/>
      <c r="L14" s="79"/>
      <c r="M14" s="79"/>
      <c r="N14" s="79"/>
      <c r="O14" s="79"/>
    </row>
    <row r="15" ht="21" customHeight="1" spans="1:15">
      <c r="A15" s="176" t="s">
        <v>116</v>
      </c>
      <c r="B15" s="176" t="s">
        <v>117</v>
      </c>
      <c r="C15" s="79">
        <v>773464.24</v>
      </c>
      <c r="D15" s="79">
        <v>773464.24</v>
      </c>
      <c r="E15" s="79">
        <v>773464.24</v>
      </c>
      <c r="F15" s="79"/>
      <c r="G15" s="79"/>
      <c r="H15" s="79"/>
      <c r="I15" s="79"/>
      <c r="J15" s="79"/>
      <c r="K15" s="79"/>
      <c r="L15" s="79"/>
      <c r="M15" s="79"/>
      <c r="N15" s="79"/>
      <c r="O15" s="79"/>
    </row>
    <row r="16" ht="21" customHeight="1" spans="1:15">
      <c r="A16" s="177" t="s">
        <v>118</v>
      </c>
      <c r="B16" s="177" t="s">
        <v>119</v>
      </c>
      <c r="C16" s="79">
        <v>119539.79</v>
      </c>
      <c r="D16" s="79">
        <v>119539.79</v>
      </c>
      <c r="E16" s="79">
        <v>119539.79</v>
      </c>
      <c r="F16" s="79"/>
      <c r="G16" s="79"/>
      <c r="H16" s="79"/>
      <c r="I16" s="79"/>
      <c r="J16" s="79"/>
      <c r="K16" s="79"/>
      <c r="L16" s="79"/>
      <c r="M16" s="79"/>
      <c r="N16" s="79"/>
      <c r="O16" s="79"/>
    </row>
    <row r="17" ht="21" customHeight="1" spans="1:15">
      <c r="A17" s="177" t="s">
        <v>120</v>
      </c>
      <c r="B17" s="177" t="s">
        <v>121</v>
      </c>
      <c r="C17" s="79">
        <v>302583.42</v>
      </c>
      <c r="D17" s="79">
        <v>302583.42</v>
      </c>
      <c r="E17" s="79">
        <v>302583.42</v>
      </c>
      <c r="F17" s="79"/>
      <c r="G17" s="79"/>
      <c r="H17" s="79"/>
      <c r="I17" s="79"/>
      <c r="J17" s="79"/>
      <c r="K17" s="79"/>
      <c r="L17" s="79"/>
      <c r="M17" s="79"/>
      <c r="N17" s="79"/>
      <c r="O17" s="79"/>
    </row>
    <row r="18" ht="21" customHeight="1" spans="1:15">
      <c r="A18" s="177" t="s">
        <v>122</v>
      </c>
      <c r="B18" s="177" t="s">
        <v>123</v>
      </c>
      <c r="C18" s="79">
        <v>330221.03</v>
      </c>
      <c r="D18" s="79">
        <v>330221.03</v>
      </c>
      <c r="E18" s="79">
        <v>330221.03</v>
      </c>
      <c r="F18" s="79"/>
      <c r="G18" s="79"/>
      <c r="H18" s="79"/>
      <c r="I18" s="79"/>
      <c r="J18" s="79"/>
      <c r="K18" s="79"/>
      <c r="L18" s="79"/>
      <c r="M18" s="79"/>
      <c r="N18" s="79"/>
      <c r="O18" s="79"/>
    </row>
    <row r="19" ht="21" customHeight="1" spans="1:15">
      <c r="A19" s="177" t="s">
        <v>124</v>
      </c>
      <c r="B19" s="177" t="s">
        <v>125</v>
      </c>
      <c r="C19" s="79">
        <v>21120</v>
      </c>
      <c r="D19" s="79">
        <v>21120</v>
      </c>
      <c r="E19" s="79">
        <v>21120</v>
      </c>
      <c r="F19" s="79"/>
      <c r="G19" s="79"/>
      <c r="H19" s="79"/>
      <c r="I19" s="79"/>
      <c r="J19" s="79"/>
      <c r="K19" s="79"/>
      <c r="L19" s="79"/>
      <c r="M19" s="79"/>
      <c r="N19" s="79"/>
      <c r="O19" s="79"/>
    </row>
    <row r="20" ht="21" customHeight="1" spans="1:15">
      <c r="A20" s="57" t="s">
        <v>126</v>
      </c>
      <c r="B20" s="57" t="s">
        <v>127</v>
      </c>
      <c r="C20" s="79">
        <v>20757772.44</v>
      </c>
      <c r="D20" s="79">
        <v>20757772.44</v>
      </c>
      <c r="E20" s="79">
        <v>8207772.44</v>
      </c>
      <c r="F20" s="79">
        <v>12550000</v>
      </c>
      <c r="G20" s="79"/>
      <c r="H20" s="79"/>
      <c r="I20" s="79"/>
      <c r="J20" s="79"/>
      <c r="K20" s="79"/>
      <c r="L20" s="79"/>
      <c r="M20" s="79"/>
      <c r="N20" s="79"/>
      <c r="O20" s="79"/>
    </row>
    <row r="21" ht="21" customHeight="1" spans="1:15">
      <c r="A21" s="176" t="s">
        <v>128</v>
      </c>
      <c r="B21" s="176" t="s">
        <v>129</v>
      </c>
      <c r="C21" s="79">
        <v>20757772.44</v>
      </c>
      <c r="D21" s="79">
        <v>20757772.44</v>
      </c>
      <c r="E21" s="79">
        <v>8207772.44</v>
      </c>
      <c r="F21" s="79">
        <v>12550000</v>
      </c>
      <c r="G21" s="79"/>
      <c r="H21" s="79"/>
      <c r="I21" s="79"/>
      <c r="J21" s="79"/>
      <c r="K21" s="79"/>
      <c r="L21" s="79"/>
      <c r="M21" s="79"/>
      <c r="N21" s="79"/>
      <c r="O21" s="79"/>
    </row>
    <row r="22" ht="21" customHeight="1" spans="1:15">
      <c r="A22" s="177" t="s">
        <v>130</v>
      </c>
      <c r="B22" s="177" t="s">
        <v>131</v>
      </c>
      <c r="C22" s="79">
        <v>1839543</v>
      </c>
      <c r="D22" s="79">
        <v>1839543</v>
      </c>
      <c r="E22" s="79">
        <v>1839543</v>
      </c>
      <c r="F22" s="79"/>
      <c r="G22" s="79"/>
      <c r="H22" s="79"/>
      <c r="I22" s="79"/>
      <c r="J22" s="79"/>
      <c r="K22" s="79"/>
      <c r="L22" s="79"/>
      <c r="M22" s="79"/>
      <c r="N22" s="79"/>
      <c r="O22" s="79"/>
    </row>
    <row r="23" ht="21" customHeight="1" spans="1:15">
      <c r="A23" s="177" t="s">
        <v>132</v>
      </c>
      <c r="B23" s="177" t="s">
        <v>133</v>
      </c>
      <c r="C23" s="79">
        <v>18918229.44</v>
      </c>
      <c r="D23" s="79">
        <v>18918229.44</v>
      </c>
      <c r="E23" s="79">
        <v>6368229.44</v>
      </c>
      <c r="F23" s="79">
        <v>12550000</v>
      </c>
      <c r="G23" s="79"/>
      <c r="H23" s="79"/>
      <c r="I23" s="79"/>
      <c r="J23" s="79"/>
      <c r="K23" s="79"/>
      <c r="L23" s="79"/>
      <c r="M23" s="79"/>
      <c r="N23" s="79"/>
      <c r="O23" s="79"/>
    </row>
    <row r="24" ht="21" customHeight="1" spans="1:15">
      <c r="A24" s="57" t="s">
        <v>134</v>
      </c>
      <c r="B24" s="57" t="s">
        <v>135</v>
      </c>
      <c r="C24" s="79">
        <v>587001</v>
      </c>
      <c r="D24" s="79">
        <v>587001</v>
      </c>
      <c r="E24" s="79">
        <v>587001</v>
      </c>
      <c r="F24" s="79"/>
      <c r="G24" s="79"/>
      <c r="H24" s="79"/>
      <c r="I24" s="79"/>
      <c r="J24" s="79"/>
      <c r="K24" s="79"/>
      <c r="L24" s="79"/>
      <c r="M24" s="79"/>
      <c r="N24" s="79"/>
      <c r="O24" s="79"/>
    </row>
    <row r="25" ht="21" customHeight="1" spans="1:15">
      <c r="A25" s="176" t="s">
        <v>136</v>
      </c>
      <c r="B25" s="176" t="s">
        <v>137</v>
      </c>
      <c r="C25" s="79">
        <v>587001</v>
      </c>
      <c r="D25" s="79">
        <v>587001</v>
      </c>
      <c r="E25" s="79">
        <v>587001</v>
      </c>
      <c r="F25" s="79"/>
      <c r="G25" s="79"/>
      <c r="H25" s="79"/>
      <c r="I25" s="79"/>
      <c r="J25" s="79"/>
      <c r="K25" s="79"/>
      <c r="L25" s="79"/>
      <c r="M25" s="79"/>
      <c r="N25" s="79"/>
      <c r="O25" s="79"/>
    </row>
    <row r="26" ht="21" customHeight="1" spans="1:15">
      <c r="A26" s="177" t="s">
        <v>138</v>
      </c>
      <c r="B26" s="177" t="s">
        <v>139</v>
      </c>
      <c r="C26" s="79">
        <v>587001</v>
      </c>
      <c r="D26" s="79">
        <v>587001</v>
      </c>
      <c r="E26" s="79">
        <v>587001</v>
      </c>
      <c r="F26" s="79"/>
      <c r="G26" s="79"/>
      <c r="H26" s="79"/>
      <c r="I26" s="79"/>
      <c r="J26" s="79"/>
      <c r="K26" s="79"/>
      <c r="L26" s="79"/>
      <c r="M26" s="79"/>
      <c r="N26" s="79"/>
      <c r="O26" s="79"/>
    </row>
    <row r="27" ht="21" customHeight="1" spans="1:15">
      <c r="A27" s="178" t="s">
        <v>55</v>
      </c>
      <c r="B27" s="35"/>
      <c r="C27" s="79">
        <v>23601721.66</v>
      </c>
      <c r="D27" s="79">
        <v>23601721.66</v>
      </c>
      <c r="E27" s="79">
        <v>11051721.66</v>
      </c>
      <c r="F27" s="79">
        <v>12550000</v>
      </c>
      <c r="G27" s="79"/>
      <c r="H27" s="79"/>
      <c r="I27" s="79"/>
      <c r="J27" s="79"/>
      <c r="K27" s="79"/>
      <c r="L27" s="79"/>
      <c r="M27" s="79"/>
      <c r="N27" s="79"/>
      <c r="O27" s="79"/>
    </row>
  </sheetData>
  <mergeCells count="12">
    <mergeCell ref="A2:O2"/>
    <mergeCell ref="A3:O3"/>
    <mergeCell ref="A4:B4"/>
    <mergeCell ref="D5:F5"/>
    <mergeCell ref="J5:O5"/>
    <mergeCell ref="A27:B27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B13" sqref="B13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3"/>
      <c r="B2" s="47"/>
      <c r="C2" s="47"/>
      <c r="D2" s="47" t="s">
        <v>140</v>
      </c>
    </row>
    <row r="3" ht="41.25" customHeight="1" spans="1:1">
      <c r="A3" s="42" t="str">
        <f>"2025"&amp;"年部门财政拨款收支预算总表"</f>
        <v>2025年部门财政拨款收支预算总表</v>
      </c>
    </row>
    <row r="4" ht="17.25" customHeight="1" spans="1:4">
      <c r="A4" s="45" t="str">
        <f>"单位名称："&amp;"宜良县住房和城乡建设局"</f>
        <v>单位名称：宜良县住房和城乡建设局</v>
      </c>
      <c r="B4" s="161"/>
      <c r="D4" s="47" t="s">
        <v>1</v>
      </c>
    </row>
    <row r="5" ht="17.25" customHeight="1" spans="1:4">
      <c r="A5" s="162" t="s">
        <v>2</v>
      </c>
      <c r="B5" s="163"/>
      <c r="C5" s="162" t="s">
        <v>3</v>
      </c>
      <c r="D5" s="163"/>
    </row>
    <row r="6" ht="18.75" customHeight="1" spans="1:4">
      <c r="A6" s="162" t="s">
        <v>4</v>
      </c>
      <c r="B6" s="162" t="s">
        <v>5</v>
      </c>
      <c r="C6" s="162" t="s">
        <v>6</v>
      </c>
      <c r="D6" s="162" t="s">
        <v>5</v>
      </c>
    </row>
    <row r="7" ht="16.5" customHeight="1" spans="1:4">
      <c r="A7" s="164" t="s">
        <v>141</v>
      </c>
      <c r="B7" s="79">
        <v>23601721.66</v>
      </c>
      <c r="C7" s="164" t="s">
        <v>142</v>
      </c>
      <c r="D7" s="79">
        <v>23601721.66</v>
      </c>
    </row>
    <row r="8" ht="16.5" customHeight="1" spans="1:4">
      <c r="A8" s="164" t="s">
        <v>143</v>
      </c>
      <c r="B8" s="79">
        <v>23601721.66</v>
      </c>
      <c r="C8" s="164" t="s">
        <v>144</v>
      </c>
      <c r="D8" s="79"/>
    </row>
    <row r="9" ht="16.5" customHeight="1" spans="1:4">
      <c r="A9" s="164" t="s">
        <v>145</v>
      </c>
      <c r="B9" s="79"/>
      <c r="C9" s="164" t="s">
        <v>146</v>
      </c>
      <c r="D9" s="79"/>
    </row>
    <row r="10" ht="16.5" customHeight="1" spans="1:4">
      <c r="A10" s="164" t="s">
        <v>147</v>
      </c>
      <c r="B10" s="79"/>
      <c r="C10" s="164" t="s">
        <v>148</v>
      </c>
      <c r="D10" s="79"/>
    </row>
    <row r="11" ht="16.5" customHeight="1" spans="1:4">
      <c r="A11" s="164" t="s">
        <v>149</v>
      </c>
      <c r="B11" s="79"/>
      <c r="C11" s="164" t="s">
        <v>150</v>
      </c>
      <c r="D11" s="79"/>
    </row>
    <row r="12" ht="16.5" customHeight="1" spans="1:4">
      <c r="A12" s="164" t="s">
        <v>143</v>
      </c>
      <c r="B12" s="79"/>
      <c r="C12" s="164" t="s">
        <v>151</v>
      </c>
      <c r="D12" s="79"/>
    </row>
    <row r="13" ht="16.5" customHeight="1" spans="1:4">
      <c r="A13" s="145" t="s">
        <v>145</v>
      </c>
      <c r="B13" s="79"/>
      <c r="C13" s="69" t="s">
        <v>152</v>
      </c>
      <c r="D13" s="79"/>
    </row>
    <row r="14" ht="16.5" customHeight="1" spans="1:4">
      <c r="A14" s="145" t="s">
        <v>147</v>
      </c>
      <c r="B14" s="79"/>
      <c r="C14" s="69" t="s">
        <v>153</v>
      </c>
      <c r="D14" s="79"/>
    </row>
    <row r="15" ht="16.5" customHeight="1" spans="1:4">
      <c r="A15" s="165"/>
      <c r="B15" s="79"/>
      <c r="C15" s="69" t="s">
        <v>154</v>
      </c>
      <c r="D15" s="79">
        <v>1483483.98</v>
      </c>
    </row>
    <row r="16" ht="16.5" customHeight="1" spans="1:4">
      <c r="A16" s="165"/>
      <c r="B16" s="79"/>
      <c r="C16" s="69" t="s">
        <v>155</v>
      </c>
      <c r="D16" s="79">
        <v>773464.24</v>
      </c>
    </row>
    <row r="17" ht="16.5" customHeight="1" spans="1:4">
      <c r="A17" s="165"/>
      <c r="B17" s="79"/>
      <c r="C17" s="69" t="s">
        <v>156</v>
      </c>
      <c r="D17" s="79"/>
    </row>
    <row r="18" ht="16.5" customHeight="1" spans="1:4">
      <c r="A18" s="165"/>
      <c r="B18" s="79"/>
      <c r="C18" s="69" t="s">
        <v>157</v>
      </c>
      <c r="D18" s="79">
        <v>20757772.44</v>
      </c>
    </row>
    <row r="19" ht="16.5" customHeight="1" spans="1:4">
      <c r="A19" s="165"/>
      <c r="B19" s="79"/>
      <c r="C19" s="69" t="s">
        <v>158</v>
      </c>
      <c r="D19" s="79"/>
    </row>
    <row r="20" ht="16.5" customHeight="1" spans="1:4">
      <c r="A20" s="165"/>
      <c r="B20" s="79"/>
      <c r="C20" s="69" t="s">
        <v>159</v>
      </c>
      <c r="D20" s="79"/>
    </row>
    <row r="21" ht="16.5" customHeight="1" spans="1:4">
      <c r="A21" s="165"/>
      <c r="B21" s="79"/>
      <c r="C21" s="69" t="s">
        <v>160</v>
      </c>
      <c r="D21" s="79"/>
    </row>
    <row r="22" ht="16.5" customHeight="1" spans="1:4">
      <c r="A22" s="165"/>
      <c r="B22" s="79"/>
      <c r="C22" s="69" t="s">
        <v>161</v>
      </c>
      <c r="D22" s="79"/>
    </row>
    <row r="23" ht="16.5" customHeight="1" spans="1:4">
      <c r="A23" s="165"/>
      <c r="B23" s="79"/>
      <c r="C23" s="69" t="s">
        <v>162</v>
      </c>
      <c r="D23" s="79"/>
    </row>
    <row r="24" ht="16.5" customHeight="1" spans="1:4">
      <c r="A24" s="165"/>
      <c r="B24" s="79"/>
      <c r="C24" s="69" t="s">
        <v>163</v>
      </c>
      <c r="D24" s="79"/>
    </row>
    <row r="25" ht="16.5" customHeight="1" spans="1:4">
      <c r="A25" s="165"/>
      <c r="B25" s="79"/>
      <c r="C25" s="69" t="s">
        <v>164</v>
      </c>
      <c r="D25" s="79"/>
    </row>
    <row r="26" ht="16.5" customHeight="1" spans="1:4">
      <c r="A26" s="165"/>
      <c r="B26" s="79"/>
      <c r="C26" s="69" t="s">
        <v>165</v>
      </c>
      <c r="D26" s="79">
        <v>587001</v>
      </c>
    </row>
    <row r="27" ht="16.5" customHeight="1" spans="1:4">
      <c r="A27" s="165"/>
      <c r="B27" s="79"/>
      <c r="C27" s="69" t="s">
        <v>166</v>
      </c>
      <c r="D27" s="79"/>
    </row>
    <row r="28" ht="16.5" customHeight="1" spans="1:4">
      <c r="A28" s="165"/>
      <c r="B28" s="79"/>
      <c r="C28" s="69" t="s">
        <v>167</v>
      </c>
      <c r="D28" s="79"/>
    </row>
    <row r="29" ht="16.5" customHeight="1" spans="1:4">
      <c r="A29" s="165"/>
      <c r="B29" s="79"/>
      <c r="C29" s="69" t="s">
        <v>168</v>
      </c>
      <c r="D29" s="79"/>
    </row>
    <row r="30" ht="16.5" customHeight="1" spans="1:4">
      <c r="A30" s="165"/>
      <c r="B30" s="79"/>
      <c r="C30" s="69" t="s">
        <v>169</v>
      </c>
      <c r="D30" s="79"/>
    </row>
    <row r="31" ht="16.5" customHeight="1" spans="1:4">
      <c r="A31" s="165"/>
      <c r="B31" s="79"/>
      <c r="C31" s="69" t="s">
        <v>170</v>
      </c>
      <c r="D31" s="79"/>
    </row>
    <row r="32" ht="16.5" customHeight="1" spans="1:4">
      <c r="A32" s="165"/>
      <c r="B32" s="79"/>
      <c r="C32" s="145" t="s">
        <v>171</v>
      </c>
      <c r="D32" s="79"/>
    </row>
    <row r="33" ht="16.5" customHeight="1" spans="1:4">
      <c r="A33" s="165"/>
      <c r="B33" s="79"/>
      <c r="C33" s="145" t="s">
        <v>172</v>
      </c>
      <c r="D33" s="79"/>
    </row>
    <row r="34" ht="16.5" customHeight="1" spans="1:4">
      <c r="A34" s="165"/>
      <c r="B34" s="79"/>
      <c r="C34" s="30" t="s">
        <v>173</v>
      </c>
      <c r="D34" s="79"/>
    </row>
    <row r="35" ht="15" customHeight="1" spans="1:4">
      <c r="A35" s="166" t="s">
        <v>50</v>
      </c>
      <c r="B35" s="167">
        <v>23601721.66</v>
      </c>
      <c r="C35" s="166" t="s">
        <v>51</v>
      </c>
      <c r="D35" s="167">
        <v>23601721.66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7"/>
  <sheetViews>
    <sheetView showZeros="0" workbookViewId="0">
      <pane ySplit="1" topLeftCell="A2" activePane="bottomLeft" state="frozen"/>
      <selection/>
      <selection pane="bottomLeft" activeCell="C26" sqref="C26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5"/>
      <c r="F2" s="71"/>
      <c r="G2" s="140" t="s">
        <v>174</v>
      </c>
    </row>
    <row r="3" ht="41.25" customHeight="1" spans="1:7">
      <c r="A3" s="123" t="str">
        <f>"2025"&amp;"年一般公共预算支出预算表（按功能科目分类）"</f>
        <v>2025年一般公共预算支出预算表（按功能科目分类）</v>
      </c>
      <c r="B3" s="123"/>
      <c r="C3" s="123"/>
      <c r="D3" s="123"/>
      <c r="E3" s="123"/>
      <c r="F3" s="123"/>
      <c r="G3" s="123"/>
    </row>
    <row r="4" ht="18" customHeight="1" spans="1:7">
      <c r="A4" s="5" t="str">
        <f>"单位名称："&amp;"宜良县住房和城乡建设局"</f>
        <v>单位名称：宜良县住房和城乡建设局</v>
      </c>
      <c r="F4" s="120"/>
      <c r="G4" s="140" t="s">
        <v>1</v>
      </c>
    </row>
    <row r="5" ht="20.25" customHeight="1" spans="1:7">
      <c r="A5" s="157" t="s">
        <v>175</v>
      </c>
      <c r="B5" s="158"/>
      <c r="C5" s="124" t="s">
        <v>55</v>
      </c>
      <c r="D5" s="146" t="s">
        <v>80</v>
      </c>
      <c r="E5" s="12"/>
      <c r="F5" s="13"/>
      <c r="G5" s="137" t="s">
        <v>81</v>
      </c>
    </row>
    <row r="6" ht="20.25" customHeight="1" spans="1:7">
      <c r="A6" s="159" t="s">
        <v>77</v>
      </c>
      <c r="B6" s="159" t="s">
        <v>78</v>
      </c>
      <c r="C6" s="19"/>
      <c r="D6" s="129" t="s">
        <v>57</v>
      </c>
      <c r="E6" s="129" t="s">
        <v>176</v>
      </c>
      <c r="F6" s="129" t="s">
        <v>177</v>
      </c>
      <c r="G6" s="139"/>
    </row>
    <row r="7" ht="15" customHeight="1" spans="1:7">
      <c r="A7" s="60" t="s">
        <v>87</v>
      </c>
      <c r="B7" s="60" t="s">
        <v>88</v>
      </c>
      <c r="C7" s="60" t="s">
        <v>89</v>
      </c>
      <c r="D7" s="60" t="s">
        <v>90</v>
      </c>
      <c r="E7" s="60" t="s">
        <v>91</v>
      </c>
      <c r="F7" s="60" t="s">
        <v>92</v>
      </c>
      <c r="G7" s="60" t="s">
        <v>93</v>
      </c>
    </row>
    <row r="8" ht="18" customHeight="1" spans="1:7">
      <c r="A8" s="30" t="s">
        <v>102</v>
      </c>
      <c r="B8" s="30" t="s">
        <v>103</v>
      </c>
      <c r="C8" s="79">
        <v>1483483.98</v>
      </c>
      <c r="D8" s="79">
        <v>1483483.98</v>
      </c>
      <c r="E8" s="79">
        <v>1483483.98</v>
      </c>
      <c r="F8" s="79"/>
      <c r="G8" s="79"/>
    </row>
    <row r="9" ht="18" customHeight="1" spans="1:7">
      <c r="A9" s="133" t="s">
        <v>104</v>
      </c>
      <c r="B9" s="133" t="s">
        <v>105</v>
      </c>
      <c r="C9" s="79">
        <v>1483483.98</v>
      </c>
      <c r="D9" s="79">
        <v>1483483.98</v>
      </c>
      <c r="E9" s="79">
        <v>1483483.98</v>
      </c>
      <c r="F9" s="79"/>
      <c r="G9" s="79"/>
    </row>
    <row r="10" ht="18" customHeight="1" spans="1:7">
      <c r="A10" s="134" t="s">
        <v>106</v>
      </c>
      <c r="B10" s="134" t="s">
        <v>107</v>
      </c>
      <c r="C10" s="79">
        <v>172800</v>
      </c>
      <c r="D10" s="79">
        <v>172800</v>
      </c>
      <c r="E10" s="79">
        <v>172800</v>
      </c>
      <c r="F10" s="79"/>
      <c r="G10" s="79"/>
    </row>
    <row r="11" ht="18" customHeight="1" spans="1:7">
      <c r="A11" s="134" t="s">
        <v>108</v>
      </c>
      <c r="B11" s="134" t="s">
        <v>109</v>
      </c>
      <c r="C11" s="79">
        <v>288000</v>
      </c>
      <c r="D11" s="79">
        <v>288000</v>
      </c>
      <c r="E11" s="79">
        <v>288000</v>
      </c>
      <c r="F11" s="79"/>
      <c r="G11" s="79"/>
    </row>
    <row r="12" ht="18" customHeight="1" spans="1:7">
      <c r="A12" s="134" t="s">
        <v>110</v>
      </c>
      <c r="B12" s="134" t="s">
        <v>111</v>
      </c>
      <c r="C12" s="79">
        <v>782683.98</v>
      </c>
      <c r="D12" s="79">
        <v>782683.98</v>
      </c>
      <c r="E12" s="79">
        <v>782683.98</v>
      </c>
      <c r="F12" s="79"/>
      <c r="G12" s="79"/>
    </row>
    <row r="13" ht="18" customHeight="1" spans="1:7">
      <c r="A13" s="134" t="s">
        <v>112</v>
      </c>
      <c r="B13" s="134" t="s">
        <v>113</v>
      </c>
      <c r="C13" s="79">
        <v>240000</v>
      </c>
      <c r="D13" s="79">
        <v>240000</v>
      </c>
      <c r="E13" s="79">
        <v>240000</v>
      </c>
      <c r="F13" s="79"/>
      <c r="G13" s="79"/>
    </row>
    <row r="14" ht="18" customHeight="1" spans="1:7">
      <c r="A14" s="30" t="s">
        <v>114</v>
      </c>
      <c r="B14" s="30" t="s">
        <v>115</v>
      </c>
      <c r="C14" s="79">
        <v>773464.24</v>
      </c>
      <c r="D14" s="79">
        <v>773464.24</v>
      </c>
      <c r="E14" s="79">
        <v>773464.24</v>
      </c>
      <c r="F14" s="79"/>
      <c r="G14" s="79"/>
    </row>
    <row r="15" ht="18" customHeight="1" spans="1:7">
      <c r="A15" s="133" t="s">
        <v>116</v>
      </c>
      <c r="B15" s="133" t="s">
        <v>117</v>
      </c>
      <c r="C15" s="79">
        <v>773464.24</v>
      </c>
      <c r="D15" s="79">
        <v>773464.24</v>
      </c>
      <c r="E15" s="79">
        <v>773464.24</v>
      </c>
      <c r="F15" s="79"/>
      <c r="G15" s="79"/>
    </row>
    <row r="16" ht="18" customHeight="1" spans="1:7">
      <c r="A16" s="134" t="s">
        <v>118</v>
      </c>
      <c r="B16" s="134" t="s">
        <v>119</v>
      </c>
      <c r="C16" s="79">
        <v>119539.79</v>
      </c>
      <c r="D16" s="79">
        <v>119539.79</v>
      </c>
      <c r="E16" s="79">
        <v>119539.79</v>
      </c>
      <c r="F16" s="79"/>
      <c r="G16" s="79"/>
    </row>
    <row r="17" ht="18" customHeight="1" spans="1:7">
      <c r="A17" s="134" t="s">
        <v>120</v>
      </c>
      <c r="B17" s="134" t="s">
        <v>121</v>
      </c>
      <c r="C17" s="79">
        <v>302583.42</v>
      </c>
      <c r="D17" s="79">
        <v>302583.42</v>
      </c>
      <c r="E17" s="79">
        <v>302583.42</v>
      </c>
      <c r="F17" s="79"/>
      <c r="G17" s="79"/>
    </row>
    <row r="18" ht="18" customHeight="1" spans="1:7">
      <c r="A18" s="134" t="s">
        <v>122</v>
      </c>
      <c r="B18" s="134" t="s">
        <v>123</v>
      </c>
      <c r="C18" s="79">
        <v>330221.03</v>
      </c>
      <c r="D18" s="79">
        <v>330221.03</v>
      </c>
      <c r="E18" s="79">
        <v>330221.03</v>
      </c>
      <c r="F18" s="79"/>
      <c r="G18" s="79"/>
    </row>
    <row r="19" ht="18" customHeight="1" spans="1:7">
      <c r="A19" s="134" t="s">
        <v>124</v>
      </c>
      <c r="B19" s="134" t="s">
        <v>125</v>
      </c>
      <c r="C19" s="79">
        <v>21120</v>
      </c>
      <c r="D19" s="79">
        <v>21120</v>
      </c>
      <c r="E19" s="79">
        <v>21120</v>
      </c>
      <c r="F19" s="79"/>
      <c r="G19" s="79"/>
    </row>
    <row r="20" ht="18" customHeight="1" spans="1:7">
      <c r="A20" s="30" t="s">
        <v>126</v>
      </c>
      <c r="B20" s="30" t="s">
        <v>127</v>
      </c>
      <c r="C20" s="79">
        <v>20757772.44</v>
      </c>
      <c r="D20" s="79">
        <v>8207772.44</v>
      </c>
      <c r="E20" s="79">
        <v>7732961.72</v>
      </c>
      <c r="F20" s="79">
        <v>474810.72</v>
      </c>
      <c r="G20" s="79">
        <v>12550000</v>
      </c>
    </row>
    <row r="21" ht="18" customHeight="1" spans="1:7">
      <c r="A21" s="133" t="s">
        <v>128</v>
      </c>
      <c r="B21" s="133" t="s">
        <v>129</v>
      </c>
      <c r="C21" s="79">
        <v>20757772.44</v>
      </c>
      <c r="D21" s="79">
        <v>8207772.44</v>
      </c>
      <c r="E21" s="79">
        <v>7732961.72</v>
      </c>
      <c r="F21" s="79">
        <v>474810.72</v>
      </c>
      <c r="G21" s="79">
        <v>12550000</v>
      </c>
    </row>
    <row r="22" ht="18" customHeight="1" spans="1:7">
      <c r="A22" s="134" t="s">
        <v>130</v>
      </c>
      <c r="B22" s="134" t="s">
        <v>131</v>
      </c>
      <c r="C22" s="79">
        <v>1839543</v>
      </c>
      <c r="D22" s="79">
        <v>1839543</v>
      </c>
      <c r="E22" s="79">
        <v>1645243</v>
      </c>
      <c r="F22" s="79">
        <v>194300</v>
      </c>
      <c r="G22" s="79"/>
    </row>
    <row r="23" ht="18" customHeight="1" spans="1:7">
      <c r="A23" s="134" t="s">
        <v>132</v>
      </c>
      <c r="B23" s="134" t="s">
        <v>133</v>
      </c>
      <c r="C23" s="79">
        <v>18918229.44</v>
      </c>
      <c r="D23" s="79">
        <v>6368229.44</v>
      </c>
      <c r="E23" s="79">
        <v>6087718.72</v>
      </c>
      <c r="F23" s="79">
        <v>280510.72</v>
      </c>
      <c r="G23" s="79">
        <v>12550000</v>
      </c>
    </row>
    <row r="24" ht="18" customHeight="1" spans="1:7">
      <c r="A24" s="30" t="s">
        <v>134</v>
      </c>
      <c r="B24" s="30" t="s">
        <v>135</v>
      </c>
      <c r="C24" s="79">
        <v>587001</v>
      </c>
      <c r="D24" s="79">
        <v>587001</v>
      </c>
      <c r="E24" s="79">
        <v>587001</v>
      </c>
      <c r="F24" s="79"/>
      <c r="G24" s="79"/>
    </row>
    <row r="25" ht="18" customHeight="1" spans="1:7">
      <c r="A25" s="133" t="s">
        <v>136</v>
      </c>
      <c r="B25" s="133" t="s">
        <v>137</v>
      </c>
      <c r="C25" s="79">
        <v>587001</v>
      </c>
      <c r="D25" s="79">
        <v>587001</v>
      </c>
      <c r="E25" s="79">
        <v>587001</v>
      </c>
      <c r="F25" s="79"/>
      <c r="G25" s="79"/>
    </row>
    <row r="26" ht="18" customHeight="1" spans="1:7">
      <c r="A26" s="134" t="s">
        <v>138</v>
      </c>
      <c r="B26" s="134" t="s">
        <v>139</v>
      </c>
      <c r="C26" s="79">
        <v>587001</v>
      </c>
      <c r="D26" s="79">
        <v>587001</v>
      </c>
      <c r="E26" s="79">
        <v>587001</v>
      </c>
      <c r="F26" s="79"/>
      <c r="G26" s="79"/>
    </row>
    <row r="27" ht="18" customHeight="1" spans="1:7">
      <c r="A27" s="78" t="s">
        <v>178</v>
      </c>
      <c r="B27" s="160" t="s">
        <v>178</v>
      </c>
      <c r="C27" s="79">
        <v>23601721.66</v>
      </c>
      <c r="D27" s="79">
        <v>11051721.66</v>
      </c>
      <c r="E27" s="79">
        <v>10576910.94</v>
      </c>
      <c r="F27" s="79">
        <v>474810.72</v>
      </c>
      <c r="G27" s="79">
        <v>12550000</v>
      </c>
    </row>
  </sheetData>
  <mergeCells count="6">
    <mergeCell ref="A3:G3"/>
    <mergeCell ref="A5:B5"/>
    <mergeCell ref="D5:F5"/>
    <mergeCell ref="A27:B27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tabSelected="1" workbookViewId="0">
      <pane ySplit="1" topLeftCell="A2" activePane="bottomLeft" state="frozen"/>
      <selection/>
      <selection pane="bottomLeft" activeCell="D14" sqref="D14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4"/>
      <c r="B2" s="44"/>
      <c r="C2" s="44"/>
      <c r="D2" s="44"/>
      <c r="E2" s="43"/>
      <c r="F2" s="152" t="s">
        <v>179</v>
      </c>
    </row>
    <row r="3" ht="41.25" customHeight="1" spans="1:6">
      <c r="A3" s="153" t="str">
        <f>"2025"&amp;"年一般公共预算“三公”经费支出预算表"</f>
        <v>2025年一般公共预算“三公”经费支出预算表</v>
      </c>
      <c r="B3" s="44"/>
      <c r="C3" s="44"/>
      <c r="D3" s="44"/>
      <c r="E3" s="43"/>
      <c r="F3" s="44"/>
    </row>
    <row r="4" customHeight="1" spans="1:6">
      <c r="A4" s="110" t="str">
        <f>"单位名称："&amp;"宜良县住房和城乡建设局"</f>
        <v>单位名称：宜良县住房和城乡建设局</v>
      </c>
      <c r="B4" s="154"/>
      <c r="D4" s="44"/>
      <c r="E4" s="43"/>
      <c r="F4" s="64" t="s">
        <v>1</v>
      </c>
    </row>
    <row r="5" ht="27" customHeight="1" spans="1:6">
      <c r="A5" s="48" t="s">
        <v>180</v>
      </c>
      <c r="B5" s="48" t="s">
        <v>181</v>
      </c>
      <c r="C5" s="50" t="s">
        <v>182</v>
      </c>
      <c r="D5" s="48"/>
      <c r="E5" s="49"/>
      <c r="F5" s="48" t="s">
        <v>183</v>
      </c>
    </row>
    <row r="6" ht="28.5" customHeight="1" spans="1:6">
      <c r="A6" s="155"/>
      <c r="B6" s="52"/>
      <c r="C6" s="49" t="s">
        <v>57</v>
      </c>
      <c r="D6" s="49" t="s">
        <v>184</v>
      </c>
      <c r="E6" s="49" t="s">
        <v>185</v>
      </c>
      <c r="F6" s="51"/>
    </row>
    <row r="7" ht="17.25" customHeight="1" spans="1:6">
      <c r="A7" s="56" t="s">
        <v>87</v>
      </c>
      <c r="B7" s="56" t="s">
        <v>88</v>
      </c>
      <c r="C7" s="56" t="s">
        <v>89</v>
      </c>
      <c r="D7" s="56" t="s">
        <v>90</v>
      </c>
      <c r="E7" s="56" t="s">
        <v>91</v>
      </c>
      <c r="F7" s="56" t="s">
        <v>92</v>
      </c>
    </row>
    <row r="8" ht="17.25" customHeight="1" spans="1:6">
      <c r="A8" s="79">
        <v>39360</v>
      </c>
      <c r="B8" s="79"/>
      <c r="C8" s="79">
        <v>24000</v>
      </c>
      <c r="D8" s="79"/>
      <c r="E8" s="79">
        <v>24000</v>
      </c>
      <c r="F8" s="79">
        <v>15360</v>
      </c>
    </row>
    <row r="10" ht="165" customHeight="1" spans="1:6">
      <c r="A10" s="156" t="s">
        <v>186</v>
      </c>
      <c r="B10" s="156"/>
      <c r="C10" s="156"/>
      <c r="D10" s="156"/>
      <c r="E10" s="156"/>
      <c r="F10" s="156"/>
    </row>
  </sheetData>
  <mergeCells count="7">
    <mergeCell ref="A3:F3"/>
    <mergeCell ref="A4:B4"/>
    <mergeCell ref="C5:E5"/>
    <mergeCell ref="A10:F10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85"/>
  <sheetViews>
    <sheetView showZeros="0" topLeftCell="G1" workbookViewId="0">
      <pane ySplit="1" topLeftCell="A38" activePane="bottomLeft" state="frozen"/>
      <selection/>
      <selection pane="bottomLeft" activeCell="M99" sqref="M99"/>
    </sheetView>
  </sheetViews>
  <sheetFormatPr defaultColWidth="9.14166666666667" defaultRowHeight="14.25" customHeight="1"/>
  <cols>
    <col min="1" max="2" width="32.85" customWidth="1"/>
    <col min="3" max="3" width="20.7166666666667" customWidth="1"/>
    <col min="4" max="4" width="31.275" customWidth="1"/>
    <col min="5" max="5" width="10.1416666666667" customWidth="1"/>
    <col min="6" max="6" width="17.575" customWidth="1"/>
    <col min="7" max="7" width="10.275" customWidth="1"/>
    <col min="8" max="8" width="23" customWidth="1"/>
    <col min="9" max="24" width="18.7166666666667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5"/>
      <c r="C2" s="141"/>
      <c r="E2" s="142"/>
      <c r="F2" s="142"/>
      <c r="G2" s="142"/>
      <c r="H2" s="142"/>
      <c r="I2" s="83"/>
      <c r="J2" s="83"/>
      <c r="K2" s="83"/>
      <c r="L2" s="83"/>
      <c r="M2" s="83"/>
      <c r="N2" s="83"/>
      <c r="R2" s="83"/>
      <c r="V2" s="141"/>
      <c r="X2" s="3" t="s">
        <v>187</v>
      </c>
    </row>
    <row r="3" ht="45.75" customHeight="1" spans="1:24">
      <c r="A3" s="66" t="str">
        <f>"2025"&amp;"年部门基本支出预算表"</f>
        <v>2025年部门基本支出预算表</v>
      </c>
      <c r="B3" s="4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4"/>
      <c r="P3" s="4"/>
      <c r="Q3" s="4"/>
      <c r="R3" s="66"/>
      <c r="S3" s="66"/>
      <c r="T3" s="66"/>
      <c r="U3" s="66"/>
      <c r="V3" s="66"/>
      <c r="W3" s="66"/>
      <c r="X3" s="66"/>
    </row>
    <row r="4" ht="18.75" customHeight="1" spans="1:24">
      <c r="A4" s="5" t="str">
        <f>"单位名称："&amp;"宜良县住房和城乡建设局"</f>
        <v>单位名称：宜良县住房和城乡建设局</v>
      </c>
      <c r="B4" s="6"/>
      <c r="C4" s="143"/>
      <c r="D4" s="143"/>
      <c r="E4" s="143"/>
      <c r="F4" s="143"/>
      <c r="G4" s="143"/>
      <c r="H4" s="143"/>
      <c r="I4" s="85"/>
      <c r="J4" s="85"/>
      <c r="K4" s="85"/>
      <c r="L4" s="85"/>
      <c r="M4" s="85"/>
      <c r="N4" s="85"/>
      <c r="O4" s="7"/>
      <c r="P4" s="7"/>
      <c r="Q4" s="7"/>
      <c r="R4" s="85"/>
      <c r="V4" s="141"/>
      <c r="X4" s="3" t="s">
        <v>1</v>
      </c>
    </row>
    <row r="5" ht="18" customHeight="1" spans="1:24">
      <c r="A5" s="9" t="s">
        <v>188</v>
      </c>
      <c r="B5" s="9" t="s">
        <v>189</v>
      </c>
      <c r="C5" s="9" t="s">
        <v>190</v>
      </c>
      <c r="D5" s="9" t="s">
        <v>191</v>
      </c>
      <c r="E5" s="9" t="s">
        <v>192</v>
      </c>
      <c r="F5" s="9" t="s">
        <v>193</v>
      </c>
      <c r="G5" s="9" t="s">
        <v>194</v>
      </c>
      <c r="H5" s="9" t="s">
        <v>195</v>
      </c>
      <c r="I5" s="146" t="s">
        <v>196</v>
      </c>
      <c r="J5" s="80" t="s">
        <v>196</v>
      </c>
      <c r="K5" s="80"/>
      <c r="L5" s="80"/>
      <c r="M5" s="80"/>
      <c r="N5" s="80"/>
      <c r="O5" s="12"/>
      <c r="P5" s="12"/>
      <c r="Q5" s="12"/>
      <c r="R5" s="101" t="s">
        <v>61</v>
      </c>
      <c r="S5" s="80" t="s">
        <v>62</v>
      </c>
      <c r="T5" s="80"/>
      <c r="U5" s="80"/>
      <c r="V5" s="80"/>
      <c r="W5" s="80"/>
      <c r="X5" s="81"/>
    </row>
    <row r="6" ht="18" customHeight="1" spans="1:24">
      <c r="A6" s="14"/>
      <c r="B6" s="29"/>
      <c r="C6" s="126"/>
      <c r="D6" s="14"/>
      <c r="E6" s="14"/>
      <c r="F6" s="14"/>
      <c r="G6" s="14"/>
      <c r="H6" s="14"/>
      <c r="I6" s="124" t="s">
        <v>197</v>
      </c>
      <c r="J6" s="146" t="s">
        <v>58</v>
      </c>
      <c r="K6" s="80"/>
      <c r="L6" s="80"/>
      <c r="M6" s="80"/>
      <c r="N6" s="81"/>
      <c r="O6" s="11" t="s">
        <v>198</v>
      </c>
      <c r="P6" s="12"/>
      <c r="Q6" s="13"/>
      <c r="R6" s="9" t="s">
        <v>61</v>
      </c>
      <c r="S6" s="146" t="s">
        <v>62</v>
      </c>
      <c r="T6" s="101" t="s">
        <v>64</v>
      </c>
      <c r="U6" s="80" t="s">
        <v>62</v>
      </c>
      <c r="V6" s="101" t="s">
        <v>66</v>
      </c>
      <c r="W6" s="101" t="s">
        <v>67</v>
      </c>
      <c r="X6" s="149" t="s">
        <v>68</v>
      </c>
    </row>
    <row r="7" ht="19.5" customHeight="1" spans="1:24">
      <c r="A7" s="29"/>
      <c r="B7" s="29"/>
      <c r="C7" s="29"/>
      <c r="D7" s="29"/>
      <c r="E7" s="29"/>
      <c r="F7" s="29"/>
      <c r="G7" s="29"/>
      <c r="H7" s="29"/>
      <c r="I7" s="29"/>
      <c r="J7" s="147" t="s">
        <v>199</v>
      </c>
      <c r="K7" s="9" t="s">
        <v>200</v>
      </c>
      <c r="L7" s="9" t="s">
        <v>201</v>
      </c>
      <c r="M7" s="9" t="s">
        <v>202</v>
      </c>
      <c r="N7" s="9" t="s">
        <v>203</v>
      </c>
      <c r="O7" s="9" t="s">
        <v>58</v>
      </c>
      <c r="P7" s="9" t="s">
        <v>59</v>
      </c>
      <c r="Q7" s="9" t="s">
        <v>60</v>
      </c>
      <c r="R7" s="29"/>
      <c r="S7" s="9" t="s">
        <v>57</v>
      </c>
      <c r="T7" s="9" t="s">
        <v>64</v>
      </c>
      <c r="U7" s="9" t="s">
        <v>204</v>
      </c>
      <c r="V7" s="9" t="s">
        <v>66</v>
      </c>
      <c r="W7" s="9" t="s">
        <v>67</v>
      </c>
      <c r="X7" s="9" t="s">
        <v>68</v>
      </c>
    </row>
    <row r="8" ht="38" customHeight="1" spans="1:24">
      <c r="A8" s="144"/>
      <c r="B8" s="19"/>
      <c r="C8" s="144"/>
      <c r="D8" s="144"/>
      <c r="E8" s="144"/>
      <c r="F8" s="144"/>
      <c r="G8" s="144"/>
      <c r="H8" s="144"/>
      <c r="I8" s="144"/>
      <c r="J8" s="148" t="s">
        <v>57</v>
      </c>
      <c r="K8" s="17" t="s">
        <v>205</v>
      </c>
      <c r="L8" s="17" t="s">
        <v>201</v>
      </c>
      <c r="M8" s="17" t="s">
        <v>202</v>
      </c>
      <c r="N8" s="17" t="s">
        <v>203</v>
      </c>
      <c r="O8" s="17" t="s">
        <v>201</v>
      </c>
      <c r="P8" s="17" t="s">
        <v>202</v>
      </c>
      <c r="Q8" s="17" t="s">
        <v>203</v>
      </c>
      <c r="R8" s="17" t="s">
        <v>61</v>
      </c>
      <c r="S8" s="17" t="s">
        <v>57</v>
      </c>
      <c r="T8" s="17" t="s">
        <v>64</v>
      </c>
      <c r="U8" s="17" t="s">
        <v>204</v>
      </c>
      <c r="V8" s="17" t="s">
        <v>66</v>
      </c>
      <c r="W8" s="17" t="s">
        <v>67</v>
      </c>
      <c r="X8" s="17" t="s">
        <v>68</v>
      </c>
    </row>
    <row r="9" customHeight="1" spans="1:24">
      <c r="A9" s="37">
        <v>1</v>
      </c>
      <c r="B9" s="37">
        <v>2</v>
      </c>
      <c r="C9" s="37">
        <v>3</v>
      </c>
      <c r="D9" s="37">
        <v>4</v>
      </c>
      <c r="E9" s="37">
        <v>5</v>
      </c>
      <c r="F9" s="37">
        <v>6</v>
      </c>
      <c r="G9" s="37">
        <v>7</v>
      </c>
      <c r="H9" s="37">
        <v>8</v>
      </c>
      <c r="I9" s="37">
        <v>9</v>
      </c>
      <c r="J9" s="37">
        <v>10</v>
      </c>
      <c r="K9" s="37">
        <v>11</v>
      </c>
      <c r="L9" s="37">
        <v>12</v>
      </c>
      <c r="M9" s="37">
        <v>13</v>
      </c>
      <c r="N9" s="37">
        <v>14</v>
      </c>
      <c r="O9" s="37">
        <v>15</v>
      </c>
      <c r="P9" s="37">
        <v>16</v>
      </c>
      <c r="Q9" s="37">
        <v>17</v>
      </c>
      <c r="R9" s="37">
        <v>18</v>
      </c>
      <c r="S9" s="37">
        <v>19</v>
      </c>
      <c r="T9" s="37">
        <v>20</v>
      </c>
      <c r="U9" s="37">
        <v>21</v>
      </c>
      <c r="V9" s="37">
        <v>22</v>
      </c>
      <c r="W9" s="37">
        <v>23</v>
      </c>
      <c r="X9" s="37">
        <v>24</v>
      </c>
    </row>
    <row r="10" ht="20.25" customHeight="1" spans="1:24">
      <c r="A10" s="145" t="s">
        <v>70</v>
      </c>
      <c r="B10" s="145" t="s">
        <v>70</v>
      </c>
      <c r="C10" s="145" t="s">
        <v>206</v>
      </c>
      <c r="D10" s="145" t="s">
        <v>207</v>
      </c>
      <c r="E10" s="145" t="s">
        <v>130</v>
      </c>
      <c r="F10" s="145" t="s">
        <v>131</v>
      </c>
      <c r="G10" s="145" t="s">
        <v>208</v>
      </c>
      <c r="H10" s="145" t="s">
        <v>209</v>
      </c>
      <c r="I10" s="79">
        <v>517332</v>
      </c>
      <c r="J10" s="79">
        <v>517332</v>
      </c>
      <c r="K10" s="79"/>
      <c r="L10" s="79"/>
      <c r="M10" s="79">
        <v>517332</v>
      </c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</row>
    <row r="11" ht="20.25" customHeight="1" spans="1:24">
      <c r="A11" s="145" t="s">
        <v>70</v>
      </c>
      <c r="B11" s="145" t="s">
        <v>70</v>
      </c>
      <c r="C11" s="145" t="s">
        <v>206</v>
      </c>
      <c r="D11" s="145" t="s">
        <v>207</v>
      </c>
      <c r="E11" s="145" t="s">
        <v>130</v>
      </c>
      <c r="F11" s="145" t="s">
        <v>131</v>
      </c>
      <c r="G11" s="145" t="s">
        <v>210</v>
      </c>
      <c r="H11" s="145" t="s">
        <v>211</v>
      </c>
      <c r="I11" s="79">
        <v>615240</v>
      </c>
      <c r="J11" s="79">
        <v>615240</v>
      </c>
      <c r="K11" s="24"/>
      <c r="L11" s="24"/>
      <c r="M11" s="79">
        <v>615240</v>
      </c>
      <c r="N11" s="24"/>
      <c r="O11" s="79"/>
      <c r="P11" s="79"/>
      <c r="Q11" s="79"/>
      <c r="R11" s="79"/>
      <c r="S11" s="79"/>
      <c r="T11" s="79"/>
      <c r="U11" s="79"/>
      <c r="V11" s="79"/>
      <c r="W11" s="79"/>
      <c r="X11" s="79"/>
    </row>
    <row r="12" ht="20.25" customHeight="1" spans="1:24">
      <c r="A12" s="145" t="s">
        <v>70</v>
      </c>
      <c r="B12" s="145" t="s">
        <v>70</v>
      </c>
      <c r="C12" s="145" t="s">
        <v>206</v>
      </c>
      <c r="D12" s="145" t="s">
        <v>207</v>
      </c>
      <c r="E12" s="145" t="s">
        <v>130</v>
      </c>
      <c r="F12" s="145" t="s">
        <v>131</v>
      </c>
      <c r="G12" s="145" t="s">
        <v>210</v>
      </c>
      <c r="H12" s="145" t="s">
        <v>211</v>
      </c>
      <c r="I12" s="79">
        <v>132600</v>
      </c>
      <c r="J12" s="79">
        <v>132600</v>
      </c>
      <c r="K12" s="24"/>
      <c r="L12" s="24"/>
      <c r="M12" s="79">
        <v>132600</v>
      </c>
      <c r="N12" s="24"/>
      <c r="O12" s="79"/>
      <c r="P12" s="79"/>
      <c r="Q12" s="79"/>
      <c r="R12" s="79"/>
      <c r="S12" s="79"/>
      <c r="T12" s="79"/>
      <c r="U12" s="79"/>
      <c r="V12" s="79"/>
      <c r="W12" s="79"/>
      <c r="X12" s="79"/>
    </row>
    <row r="13" ht="20.25" customHeight="1" spans="1:24">
      <c r="A13" s="145" t="s">
        <v>70</v>
      </c>
      <c r="B13" s="145" t="s">
        <v>70</v>
      </c>
      <c r="C13" s="145" t="s">
        <v>206</v>
      </c>
      <c r="D13" s="145" t="s">
        <v>207</v>
      </c>
      <c r="E13" s="145" t="s">
        <v>130</v>
      </c>
      <c r="F13" s="145" t="s">
        <v>131</v>
      </c>
      <c r="G13" s="145" t="s">
        <v>212</v>
      </c>
      <c r="H13" s="145" t="s">
        <v>213</v>
      </c>
      <c r="I13" s="79">
        <v>43111</v>
      </c>
      <c r="J13" s="79">
        <v>43111</v>
      </c>
      <c r="K13" s="24"/>
      <c r="L13" s="24"/>
      <c r="M13" s="79">
        <v>43111</v>
      </c>
      <c r="N13" s="24"/>
      <c r="O13" s="79"/>
      <c r="P13" s="79"/>
      <c r="Q13" s="79"/>
      <c r="R13" s="79"/>
      <c r="S13" s="79"/>
      <c r="T13" s="79"/>
      <c r="U13" s="79"/>
      <c r="V13" s="79"/>
      <c r="W13" s="79"/>
      <c r="X13" s="79"/>
    </row>
    <row r="14" ht="20.25" customHeight="1" spans="1:24">
      <c r="A14" s="145" t="s">
        <v>70</v>
      </c>
      <c r="B14" s="145" t="s">
        <v>70</v>
      </c>
      <c r="C14" s="145" t="s">
        <v>214</v>
      </c>
      <c r="D14" s="145" t="s">
        <v>215</v>
      </c>
      <c r="E14" s="145" t="s">
        <v>110</v>
      </c>
      <c r="F14" s="145" t="s">
        <v>111</v>
      </c>
      <c r="G14" s="145" t="s">
        <v>216</v>
      </c>
      <c r="H14" s="145" t="s">
        <v>217</v>
      </c>
      <c r="I14" s="79">
        <v>218022.87</v>
      </c>
      <c r="J14" s="79">
        <v>218022.87</v>
      </c>
      <c r="K14" s="24"/>
      <c r="L14" s="24"/>
      <c r="M14" s="79">
        <v>218022.87</v>
      </c>
      <c r="N14" s="24"/>
      <c r="O14" s="79"/>
      <c r="P14" s="79"/>
      <c r="Q14" s="79"/>
      <c r="R14" s="79"/>
      <c r="S14" s="79"/>
      <c r="T14" s="79"/>
      <c r="U14" s="79"/>
      <c r="V14" s="79"/>
      <c r="W14" s="79"/>
      <c r="X14" s="79"/>
    </row>
    <row r="15" ht="20.25" customHeight="1" spans="1:24">
      <c r="A15" s="145" t="s">
        <v>70</v>
      </c>
      <c r="B15" s="145" t="s">
        <v>70</v>
      </c>
      <c r="C15" s="145" t="s">
        <v>214</v>
      </c>
      <c r="D15" s="145" t="s">
        <v>215</v>
      </c>
      <c r="E15" s="145" t="s">
        <v>112</v>
      </c>
      <c r="F15" s="145" t="s">
        <v>113</v>
      </c>
      <c r="G15" s="145" t="s">
        <v>218</v>
      </c>
      <c r="H15" s="145" t="s">
        <v>219</v>
      </c>
      <c r="I15" s="79">
        <v>120000</v>
      </c>
      <c r="J15" s="79">
        <v>120000</v>
      </c>
      <c r="K15" s="24"/>
      <c r="L15" s="24"/>
      <c r="M15" s="79">
        <v>120000</v>
      </c>
      <c r="N15" s="24"/>
      <c r="O15" s="79"/>
      <c r="P15" s="79"/>
      <c r="Q15" s="79"/>
      <c r="R15" s="79"/>
      <c r="S15" s="79"/>
      <c r="T15" s="79"/>
      <c r="U15" s="79"/>
      <c r="V15" s="79"/>
      <c r="W15" s="79"/>
      <c r="X15" s="79"/>
    </row>
    <row r="16" ht="20.25" customHeight="1" spans="1:24">
      <c r="A16" s="145" t="s">
        <v>70</v>
      </c>
      <c r="B16" s="145" t="s">
        <v>70</v>
      </c>
      <c r="C16" s="145" t="s">
        <v>214</v>
      </c>
      <c r="D16" s="145" t="s">
        <v>215</v>
      </c>
      <c r="E16" s="145" t="s">
        <v>118</v>
      </c>
      <c r="F16" s="145" t="s">
        <v>119</v>
      </c>
      <c r="G16" s="145" t="s">
        <v>220</v>
      </c>
      <c r="H16" s="145" t="s">
        <v>221</v>
      </c>
      <c r="I16" s="79">
        <v>107648.79</v>
      </c>
      <c r="J16" s="79">
        <v>107648.79</v>
      </c>
      <c r="K16" s="24"/>
      <c r="L16" s="24"/>
      <c r="M16" s="79">
        <v>107648.79</v>
      </c>
      <c r="N16" s="24"/>
      <c r="O16" s="79"/>
      <c r="P16" s="79"/>
      <c r="Q16" s="79"/>
      <c r="R16" s="79"/>
      <c r="S16" s="79"/>
      <c r="T16" s="79"/>
      <c r="U16" s="79"/>
      <c r="V16" s="79"/>
      <c r="W16" s="79"/>
      <c r="X16" s="79"/>
    </row>
    <row r="17" ht="20.25" customHeight="1" spans="1:24">
      <c r="A17" s="145" t="s">
        <v>70</v>
      </c>
      <c r="B17" s="145" t="s">
        <v>70</v>
      </c>
      <c r="C17" s="145" t="s">
        <v>214</v>
      </c>
      <c r="D17" s="145" t="s">
        <v>215</v>
      </c>
      <c r="E17" s="145" t="s">
        <v>118</v>
      </c>
      <c r="F17" s="145" t="s">
        <v>119</v>
      </c>
      <c r="G17" s="145" t="s">
        <v>220</v>
      </c>
      <c r="H17" s="145" t="s">
        <v>221</v>
      </c>
      <c r="I17" s="79">
        <v>5687</v>
      </c>
      <c r="J17" s="79">
        <v>5687</v>
      </c>
      <c r="K17" s="24"/>
      <c r="L17" s="24"/>
      <c r="M17" s="79">
        <v>5687</v>
      </c>
      <c r="N17" s="24"/>
      <c r="O17" s="79"/>
      <c r="P17" s="79"/>
      <c r="Q17" s="79"/>
      <c r="R17" s="79"/>
      <c r="S17" s="79"/>
      <c r="T17" s="79"/>
      <c r="U17" s="79"/>
      <c r="V17" s="79"/>
      <c r="W17" s="79"/>
      <c r="X17" s="79"/>
    </row>
    <row r="18" ht="20.25" customHeight="1" spans="1:24">
      <c r="A18" s="145" t="s">
        <v>70</v>
      </c>
      <c r="B18" s="145" t="s">
        <v>70</v>
      </c>
      <c r="C18" s="145" t="s">
        <v>214</v>
      </c>
      <c r="D18" s="145" t="s">
        <v>215</v>
      </c>
      <c r="E18" s="145" t="s">
        <v>118</v>
      </c>
      <c r="F18" s="145" t="s">
        <v>119</v>
      </c>
      <c r="G18" s="145" t="s">
        <v>220</v>
      </c>
      <c r="H18" s="145" t="s">
        <v>221</v>
      </c>
      <c r="I18" s="79">
        <v>6204</v>
      </c>
      <c r="J18" s="79">
        <v>6204</v>
      </c>
      <c r="K18" s="24"/>
      <c r="L18" s="24"/>
      <c r="M18" s="79">
        <v>6204</v>
      </c>
      <c r="N18" s="24"/>
      <c r="O18" s="79"/>
      <c r="P18" s="79"/>
      <c r="Q18" s="79"/>
      <c r="R18" s="79"/>
      <c r="S18" s="79"/>
      <c r="T18" s="79"/>
      <c r="U18" s="79"/>
      <c r="V18" s="79"/>
      <c r="W18" s="79"/>
      <c r="X18" s="79"/>
    </row>
    <row r="19" ht="20.25" customHeight="1" spans="1:24">
      <c r="A19" s="145" t="s">
        <v>70</v>
      </c>
      <c r="B19" s="145" t="s">
        <v>70</v>
      </c>
      <c r="C19" s="145" t="s">
        <v>214</v>
      </c>
      <c r="D19" s="145" t="s">
        <v>215</v>
      </c>
      <c r="E19" s="145" t="s">
        <v>122</v>
      </c>
      <c r="F19" s="145" t="s">
        <v>123</v>
      </c>
      <c r="G19" s="145" t="s">
        <v>222</v>
      </c>
      <c r="H19" s="145" t="s">
        <v>223</v>
      </c>
      <c r="I19" s="79">
        <v>53012.54</v>
      </c>
      <c r="J19" s="79">
        <v>53012.54</v>
      </c>
      <c r="K19" s="24"/>
      <c r="L19" s="24"/>
      <c r="M19" s="79">
        <v>53012.54</v>
      </c>
      <c r="N19" s="24"/>
      <c r="O19" s="79"/>
      <c r="P19" s="79"/>
      <c r="Q19" s="79"/>
      <c r="R19" s="79"/>
      <c r="S19" s="79"/>
      <c r="T19" s="79"/>
      <c r="U19" s="79"/>
      <c r="V19" s="79"/>
      <c r="W19" s="79"/>
      <c r="X19" s="79"/>
    </row>
    <row r="20" ht="20.25" customHeight="1" spans="1:24">
      <c r="A20" s="145" t="s">
        <v>70</v>
      </c>
      <c r="B20" s="145" t="s">
        <v>70</v>
      </c>
      <c r="C20" s="145" t="s">
        <v>214</v>
      </c>
      <c r="D20" s="145" t="s">
        <v>215</v>
      </c>
      <c r="E20" s="145" t="s">
        <v>122</v>
      </c>
      <c r="F20" s="145" t="s">
        <v>123</v>
      </c>
      <c r="G20" s="145" t="s">
        <v>222</v>
      </c>
      <c r="H20" s="145" t="s">
        <v>223</v>
      </c>
      <c r="I20" s="79">
        <v>68132.15</v>
      </c>
      <c r="J20" s="79">
        <v>68132.15</v>
      </c>
      <c r="K20" s="24"/>
      <c r="L20" s="24"/>
      <c r="M20" s="79">
        <v>68132.15</v>
      </c>
      <c r="N20" s="24"/>
      <c r="O20" s="79"/>
      <c r="P20" s="79"/>
      <c r="Q20" s="79"/>
      <c r="R20" s="79"/>
      <c r="S20" s="79"/>
      <c r="T20" s="79"/>
      <c r="U20" s="79"/>
      <c r="V20" s="79"/>
      <c r="W20" s="79"/>
      <c r="X20" s="79"/>
    </row>
    <row r="21" ht="20.25" customHeight="1" spans="1:24">
      <c r="A21" s="145" t="s">
        <v>70</v>
      </c>
      <c r="B21" s="145" t="s">
        <v>70</v>
      </c>
      <c r="C21" s="145" t="s">
        <v>214</v>
      </c>
      <c r="D21" s="145" t="s">
        <v>215</v>
      </c>
      <c r="E21" s="145" t="s">
        <v>124</v>
      </c>
      <c r="F21" s="145" t="s">
        <v>125</v>
      </c>
      <c r="G21" s="145" t="s">
        <v>224</v>
      </c>
      <c r="H21" s="145" t="s">
        <v>225</v>
      </c>
      <c r="I21" s="79">
        <v>4840</v>
      </c>
      <c r="J21" s="79">
        <v>4840</v>
      </c>
      <c r="K21" s="24"/>
      <c r="L21" s="24"/>
      <c r="M21" s="79">
        <v>4840</v>
      </c>
      <c r="N21" s="24"/>
      <c r="O21" s="79"/>
      <c r="P21" s="79"/>
      <c r="Q21" s="79"/>
      <c r="R21" s="79"/>
      <c r="S21" s="79"/>
      <c r="T21" s="79"/>
      <c r="U21" s="79"/>
      <c r="V21" s="79"/>
      <c r="W21" s="79"/>
      <c r="X21" s="79"/>
    </row>
    <row r="22" ht="20.25" customHeight="1" spans="1:24">
      <c r="A22" s="145" t="s">
        <v>70</v>
      </c>
      <c r="B22" s="145" t="s">
        <v>70</v>
      </c>
      <c r="C22" s="145" t="s">
        <v>226</v>
      </c>
      <c r="D22" s="145" t="s">
        <v>139</v>
      </c>
      <c r="E22" s="145" t="s">
        <v>138</v>
      </c>
      <c r="F22" s="145" t="s">
        <v>139</v>
      </c>
      <c r="G22" s="145" t="s">
        <v>227</v>
      </c>
      <c r="H22" s="145" t="s">
        <v>139</v>
      </c>
      <c r="I22" s="79">
        <v>163517</v>
      </c>
      <c r="J22" s="79">
        <v>163517</v>
      </c>
      <c r="K22" s="24"/>
      <c r="L22" s="24"/>
      <c r="M22" s="79">
        <v>163517</v>
      </c>
      <c r="N22" s="24"/>
      <c r="O22" s="79"/>
      <c r="P22" s="79"/>
      <c r="Q22" s="79"/>
      <c r="R22" s="79"/>
      <c r="S22" s="79"/>
      <c r="T22" s="79"/>
      <c r="U22" s="79"/>
      <c r="V22" s="79"/>
      <c r="W22" s="79"/>
      <c r="X22" s="79"/>
    </row>
    <row r="23" ht="20.25" customHeight="1" spans="1:24">
      <c r="A23" s="145" t="s">
        <v>70</v>
      </c>
      <c r="B23" s="145" t="s">
        <v>70</v>
      </c>
      <c r="C23" s="145" t="s">
        <v>228</v>
      </c>
      <c r="D23" s="145" t="s">
        <v>229</v>
      </c>
      <c r="E23" s="145" t="s">
        <v>130</v>
      </c>
      <c r="F23" s="145" t="s">
        <v>131</v>
      </c>
      <c r="G23" s="145" t="s">
        <v>230</v>
      </c>
      <c r="H23" s="145" t="s">
        <v>231</v>
      </c>
      <c r="I23" s="79">
        <v>24000</v>
      </c>
      <c r="J23" s="79">
        <v>24000</v>
      </c>
      <c r="K23" s="24"/>
      <c r="L23" s="24"/>
      <c r="M23" s="79">
        <v>24000</v>
      </c>
      <c r="N23" s="24"/>
      <c r="O23" s="79"/>
      <c r="P23" s="79"/>
      <c r="Q23" s="79"/>
      <c r="R23" s="79"/>
      <c r="S23" s="79"/>
      <c r="T23" s="79"/>
      <c r="U23" s="79"/>
      <c r="V23" s="79"/>
      <c r="W23" s="79"/>
      <c r="X23" s="79"/>
    </row>
    <row r="24" ht="20.25" customHeight="1" spans="1:24">
      <c r="A24" s="145" t="s">
        <v>70</v>
      </c>
      <c r="B24" s="145" t="s">
        <v>70</v>
      </c>
      <c r="C24" s="145" t="s">
        <v>232</v>
      </c>
      <c r="D24" s="145" t="s">
        <v>183</v>
      </c>
      <c r="E24" s="145" t="s">
        <v>130</v>
      </c>
      <c r="F24" s="145" t="s">
        <v>131</v>
      </c>
      <c r="G24" s="145" t="s">
        <v>233</v>
      </c>
      <c r="H24" s="145" t="s">
        <v>183</v>
      </c>
      <c r="I24" s="79">
        <v>3520</v>
      </c>
      <c r="J24" s="79">
        <v>3520</v>
      </c>
      <c r="K24" s="24"/>
      <c r="L24" s="24"/>
      <c r="M24" s="79">
        <v>3520</v>
      </c>
      <c r="N24" s="24"/>
      <c r="O24" s="79"/>
      <c r="P24" s="79"/>
      <c r="Q24" s="79"/>
      <c r="R24" s="79"/>
      <c r="S24" s="79"/>
      <c r="T24" s="79"/>
      <c r="U24" s="79"/>
      <c r="V24" s="79"/>
      <c r="W24" s="79"/>
      <c r="X24" s="79"/>
    </row>
    <row r="25" ht="20.25" customHeight="1" spans="1:24">
      <c r="A25" s="145" t="s">
        <v>70</v>
      </c>
      <c r="B25" s="145" t="s">
        <v>70</v>
      </c>
      <c r="C25" s="145" t="s">
        <v>234</v>
      </c>
      <c r="D25" s="145" t="s">
        <v>235</v>
      </c>
      <c r="E25" s="145" t="s">
        <v>130</v>
      </c>
      <c r="F25" s="145" t="s">
        <v>131</v>
      </c>
      <c r="G25" s="145" t="s">
        <v>236</v>
      </c>
      <c r="H25" s="145" t="s">
        <v>237</v>
      </c>
      <c r="I25" s="79">
        <v>109800</v>
      </c>
      <c r="J25" s="79">
        <v>109800</v>
      </c>
      <c r="K25" s="24"/>
      <c r="L25" s="24"/>
      <c r="M25" s="79">
        <v>109800</v>
      </c>
      <c r="N25" s="24"/>
      <c r="O25" s="79"/>
      <c r="P25" s="79"/>
      <c r="Q25" s="79"/>
      <c r="R25" s="79"/>
      <c r="S25" s="79"/>
      <c r="T25" s="79"/>
      <c r="U25" s="79"/>
      <c r="V25" s="79"/>
      <c r="W25" s="79"/>
      <c r="X25" s="79"/>
    </row>
    <row r="26" ht="20.25" customHeight="1" spans="1:24">
      <c r="A26" s="145" t="s">
        <v>70</v>
      </c>
      <c r="B26" s="145" t="s">
        <v>70</v>
      </c>
      <c r="C26" s="145" t="s">
        <v>238</v>
      </c>
      <c r="D26" s="145" t="s">
        <v>239</v>
      </c>
      <c r="E26" s="145" t="s">
        <v>130</v>
      </c>
      <c r="F26" s="145" t="s">
        <v>131</v>
      </c>
      <c r="G26" s="145" t="s">
        <v>240</v>
      </c>
      <c r="H26" s="145" t="s">
        <v>239</v>
      </c>
      <c r="I26" s="79">
        <v>1980</v>
      </c>
      <c r="J26" s="79">
        <v>1980</v>
      </c>
      <c r="K26" s="24"/>
      <c r="L26" s="24"/>
      <c r="M26" s="79">
        <v>1980</v>
      </c>
      <c r="N26" s="24"/>
      <c r="O26" s="79"/>
      <c r="P26" s="79"/>
      <c r="Q26" s="79"/>
      <c r="R26" s="79"/>
      <c r="S26" s="79"/>
      <c r="T26" s="79"/>
      <c r="U26" s="79"/>
      <c r="V26" s="79"/>
      <c r="W26" s="79"/>
      <c r="X26" s="79"/>
    </row>
    <row r="27" ht="20.25" customHeight="1" spans="1:24">
      <c r="A27" s="145" t="s">
        <v>70</v>
      </c>
      <c r="B27" s="145" t="s">
        <v>70</v>
      </c>
      <c r="C27" s="145" t="s">
        <v>241</v>
      </c>
      <c r="D27" s="145" t="s">
        <v>242</v>
      </c>
      <c r="E27" s="145" t="s">
        <v>106</v>
      </c>
      <c r="F27" s="145" t="s">
        <v>107</v>
      </c>
      <c r="G27" s="145" t="s">
        <v>243</v>
      </c>
      <c r="H27" s="145" t="s">
        <v>244</v>
      </c>
      <c r="I27" s="79">
        <v>172800</v>
      </c>
      <c r="J27" s="79">
        <v>172800</v>
      </c>
      <c r="K27" s="24"/>
      <c r="L27" s="24"/>
      <c r="M27" s="79">
        <v>172800</v>
      </c>
      <c r="N27" s="24"/>
      <c r="O27" s="79"/>
      <c r="P27" s="79"/>
      <c r="Q27" s="79"/>
      <c r="R27" s="79"/>
      <c r="S27" s="79"/>
      <c r="T27" s="79"/>
      <c r="U27" s="79"/>
      <c r="V27" s="79"/>
      <c r="W27" s="79"/>
      <c r="X27" s="79"/>
    </row>
    <row r="28" ht="20.25" customHeight="1" spans="1:24">
      <c r="A28" s="145" t="s">
        <v>70</v>
      </c>
      <c r="B28" s="145" t="s">
        <v>70</v>
      </c>
      <c r="C28" s="145" t="s">
        <v>245</v>
      </c>
      <c r="D28" s="145" t="s">
        <v>246</v>
      </c>
      <c r="E28" s="145" t="s">
        <v>130</v>
      </c>
      <c r="F28" s="145" t="s">
        <v>131</v>
      </c>
      <c r="G28" s="145" t="s">
        <v>212</v>
      </c>
      <c r="H28" s="145" t="s">
        <v>213</v>
      </c>
      <c r="I28" s="79">
        <v>186960</v>
      </c>
      <c r="J28" s="79">
        <v>186960</v>
      </c>
      <c r="K28" s="24"/>
      <c r="L28" s="24"/>
      <c r="M28" s="79">
        <v>186960</v>
      </c>
      <c r="N28" s="24"/>
      <c r="O28" s="79"/>
      <c r="P28" s="79"/>
      <c r="Q28" s="79"/>
      <c r="R28" s="79"/>
      <c r="S28" s="79"/>
      <c r="T28" s="79"/>
      <c r="U28" s="79"/>
      <c r="V28" s="79"/>
      <c r="W28" s="79"/>
      <c r="X28" s="79"/>
    </row>
    <row r="29" ht="20.25" customHeight="1" spans="1:24">
      <c r="A29" s="145" t="s">
        <v>70</v>
      </c>
      <c r="B29" s="145" t="s">
        <v>70</v>
      </c>
      <c r="C29" s="145" t="s">
        <v>247</v>
      </c>
      <c r="D29" s="145" t="s">
        <v>248</v>
      </c>
      <c r="E29" s="145" t="s">
        <v>108</v>
      </c>
      <c r="F29" s="145" t="s">
        <v>109</v>
      </c>
      <c r="G29" s="145" t="s">
        <v>243</v>
      </c>
      <c r="H29" s="145" t="s">
        <v>244</v>
      </c>
      <c r="I29" s="79">
        <v>158400</v>
      </c>
      <c r="J29" s="79">
        <v>158400</v>
      </c>
      <c r="K29" s="24"/>
      <c r="L29" s="24"/>
      <c r="M29" s="79">
        <v>158400</v>
      </c>
      <c r="N29" s="24"/>
      <c r="O29" s="79"/>
      <c r="P29" s="79"/>
      <c r="Q29" s="79"/>
      <c r="R29" s="79"/>
      <c r="S29" s="79"/>
      <c r="T29" s="79"/>
      <c r="U29" s="79"/>
      <c r="V29" s="79"/>
      <c r="W29" s="79"/>
      <c r="X29" s="79"/>
    </row>
    <row r="30" ht="20.25" customHeight="1" spans="1:24">
      <c r="A30" s="145" t="s">
        <v>70</v>
      </c>
      <c r="B30" s="145" t="s">
        <v>70</v>
      </c>
      <c r="C30" s="145" t="s">
        <v>249</v>
      </c>
      <c r="D30" s="145" t="s">
        <v>250</v>
      </c>
      <c r="E30" s="145" t="s">
        <v>130</v>
      </c>
      <c r="F30" s="145" t="s">
        <v>131</v>
      </c>
      <c r="G30" s="145" t="s">
        <v>251</v>
      </c>
      <c r="H30" s="145" t="s">
        <v>252</v>
      </c>
      <c r="I30" s="79">
        <v>150000</v>
      </c>
      <c r="J30" s="79">
        <v>150000</v>
      </c>
      <c r="K30" s="24"/>
      <c r="L30" s="24"/>
      <c r="M30" s="79">
        <v>150000</v>
      </c>
      <c r="N30" s="24"/>
      <c r="O30" s="79"/>
      <c r="P30" s="79"/>
      <c r="Q30" s="79"/>
      <c r="R30" s="79"/>
      <c r="S30" s="79"/>
      <c r="T30" s="79"/>
      <c r="U30" s="79"/>
      <c r="V30" s="79"/>
      <c r="W30" s="79"/>
      <c r="X30" s="79"/>
    </row>
    <row r="31" ht="20.25" customHeight="1" spans="1:24">
      <c r="A31" s="145" t="s">
        <v>70</v>
      </c>
      <c r="B31" s="145" t="s">
        <v>70</v>
      </c>
      <c r="C31" s="145" t="s">
        <v>253</v>
      </c>
      <c r="D31" s="145" t="s">
        <v>254</v>
      </c>
      <c r="E31" s="145" t="s">
        <v>130</v>
      </c>
      <c r="F31" s="145" t="s">
        <v>131</v>
      </c>
      <c r="G31" s="145" t="s">
        <v>255</v>
      </c>
      <c r="H31" s="145" t="s">
        <v>256</v>
      </c>
      <c r="I31" s="79">
        <v>20000</v>
      </c>
      <c r="J31" s="79">
        <v>20000</v>
      </c>
      <c r="K31" s="24"/>
      <c r="L31" s="24"/>
      <c r="M31" s="79">
        <v>20000</v>
      </c>
      <c r="N31" s="24"/>
      <c r="O31" s="79"/>
      <c r="P31" s="79"/>
      <c r="Q31" s="79"/>
      <c r="R31" s="79"/>
      <c r="S31" s="79"/>
      <c r="T31" s="79"/>
      <c r="U31" s="79"/>
      <c r="V31" s="79"/>
      <c r="W31" s="79"/>
      <c r="X31" s="79"/>
    </row>
    <row r="32" ht="20.25" customHeight="1" spans="1:24">
      <c r="A32" s="145" t="s">
        <v>70</v>
      </c>
      <c r="B32" s="145" t="s">
        <v>70</v>
      </c>
      <c r="C32" s="145" t="s">
        <v>253</v>
      </c>
      <c r="D32" s="145" t="s">
        <v>254</v>
      </c>
      <c r="E32" s="145" t="s">
        <v>130</v>
      </c>
      <c r="F32" s="145" t="s">
        <v>131</v>
      </c>
      <c r="G32" s="145" t="s">
        <v>257</v>
      </c>
      <c r="H32" s="145" t="s">
        <v>258</v>
      </c>
      <c r="I32" s="79">
        <v>8600</v>
      </c>
      <c r="J32" s="79">
        <v>8600</v>
      </c>
      <c r="K32" s="24"/>
      <c r="L32" s="24"/>
      <c r="M32" s="79">
        <v>8600</v>
      </c>
      <c r="N32" s="24"/>
      <c r="O32" s="79"/>
      <c r="P32" s="79"/>
      <c r="Q32" s="79"/>
      <c r="R32" s="79"/>
      <c r="S32" s="79"/>
      <c r="T32" s="79"/>
      <c r="U32" s="79"/>
      <c r="V32" s="79"/>
      <c r="W32" s="79"/>
      <c r="X32" s="79"/>
    </row>
    <row r="33" ht="20.25" customHeight="1" spans="1:24">
      <c r="A33" s="145" t="s">
        <v>70</v>
      </c>
      <c r="B33" s="145" t="s">
        <v>70</v>
      </c>
      <c r="C33" s="145" t="s">
        <v>253</v>
      </c>
      <c r="D33" s="145" t="s">
        <v>254</v>
      </c>
      <c r="E33" s="145" t="s">
        <v>130</v>
      </c>
      <c r="F33" s="145" t="s">
        <v>131</v>
      </c>
      <c r="G33" s="145" t="s">
        <v>259</v>
      </c>
      <c r="H33" s="145" t="s">
        <v>260</v>
      </c>
      <c r="I33" s="79">
        <v>26400</v>
      </c>
      <c r="J33" s="79">
        <v>26400</v>
      </c>
      <c r="K33" s="24"/>
      <c r="L33" s="24"/>
      <c r="M33" s="79">
        <v>26400</v>
      </c>
      <c r="N33" s="24"/>
      <c r="O33" s="79"/>
      <c r="P33" s="79"/>
      <c r="Q33" s="79"/>
      <c r="R33" s="79"/>
      <c r="S33" s="79"/>
      <c r="T33" s="79"/>
      <c r="U33" s="79"/>
      <c r="V33" s="79"/>
      <c r="W33" s="79"/>
      <c r="X33" s="79"/>
    </row>
    <row r="34" ht="20.25" customHeight="1" spans="1:24">
      <c r="A34" s="145" t="s">
        <v>70</v>
      </c>
      <c r="B34" s="145" t="s">
        <v>73</v>
      </c>
      <c r="C34" s="145" t="s">
        <v>261</v>
      </c>
      <c r="D34" s="145" t="s">
        <v>262</v>
      </c>
      <c r="E34" s="145" t="s">
        <v>132</v>
      </c>
      <c r="F34" s="145" t="s">
        <v>133</v>
      </c>
      <c r="G34" s="145" t="s">
        <v>208</v>
      </c>
      <c r="H34" s="145" t="s">
        <v>209</v>
      </c>
      <c r="I34" s="79">
        <v>520248</v>
      </c>
      <c r="J34" s="79">
        <v>520248</v>
      </c>
      <c r="K34" s="24"/>
      <c r="L34" s="24"/>
      <c r="M34" s="79">
        <v>520248</v>
      </c>
      <c r="N34" s="24"/>
      <c r="O34" s="79"/>
      <c r="P34" s="79"/>
      <c r="Q34" s="79"/>
      <c r="R34" s="79"/>
      <c r="S34" s="79"/>
      <c r="T34" s="79"/>
      <c r="U34" s="79"/>
      <c r="V34" s="79"/>
      <c r="W34" s="79"/>
      <c r="X34" s="79"/>
    </row>
    <row r="35" ht="20.25" customHeight="1" spans="1:24">
      <c r="A35" s="145" t="s">
        <v>70</v>
      </c>
      <c r="B35" s="145" t="s">
        <v>73</v>
      </c>
      <c r="C35" s="145" t="s">
        <v>261</v>
      </c>
      <c r="D35" s="145" t="s">
        <v>262</v>
      </c>
      <c r="E35" s="145" t="s">
        <v>132</v>
      </c>
      <c r="F35" s="145" t="s">
        <v>133</v>
      </c>
      <c r="G35" s="145" t="s">
        <v>210</v>
      </c>
      <c r="H35" s="145" t="s">
        <v>211</v>
      </c>
      <c r="I35" s="79">
        <v>38316</v>
      </c>
      <c r="J35" s="79">
        <v>38316</v>
      </c>
      <c r="K35" s="24"/>
      <c r="L35" s="24"/>
      <c r="M35" s="79">
        <v>38316</v>
      </c>
      <c r="N35" s="24"/>
      <c r="O35" s="79"/>
      <c r="P35" s="79"/>
      <c r="Q35" s="79"/>
      <c r="R35" s="79"/>
      <c r="S35" s="79"/>
      <c r="T35" s="79"/>
      <c r="U35" s="79"/>
      <c r="V35" s="79"/>
      <c r="W35" s="79"/>
      <c r="X35" s="79"/>
    </row>
    <row r="36" ht="20.25" customHeight="1" spans="1:24">
      <c r="A36" s="145" t="s">
        <v>70</v>
      </c>
      <c r="B36" s="145" t="s">
        <v>73</v>
      </c>
      <c r="C36" s="145" t="s">
        <v>261</v>
      </c>
      <c r="D36" s="145" t="s">
        <v>262</v>
      </c>
      <c r="E36" s="145" t="s">
        <v>132</v>
      </c>
      <c r="F36" s="145" t="s">
        <v>133</v>
      </c>
      <c r="G36" s="145" t="s">
        <v>212</v>
      </c>
      <c r="H36" s="145" t="s">
        <v>213</v>
      </c>
      <c r="I36" s="79">
        <v>43354</v>
      </c>
      <c r="J36" s="79">
        <v>43354</v>
      </c>
      <c r="K36" s="24"/>
      <c r="L36" s="24"/>
      <c r="M36" s="79">
        <v>43354</v>
      </c>
      <c r="N36" s="24"/>
      <c r="O36" s="79"/>
      <c r="P36" s="79"/>
      <c r="Q36" s="79"/>
      <c r="R36" s="79"/>
      <c r="S36" s="79"/>
      <c r="T36" s="79"/>
      <c r="U36" s="79"/>
      <c r="V36" s="79"/>
      <c r="W36" s="79"/>
      <c r="X36" s="79"/>
    </row>
    <row r="37" ht="20.25" customHeight="1" spans="1:24">
      <c r="A37" s="145" t="s">
        <v>70</v>
      </c>
      <c r="B37" s="145" t="s">
        <v>73</v>
      </c>
      <c r="C37" s="145" t="s">
        <v>261</v>
      </c>
      <c r="D37" s="145" t="s">
        <v>262</v>
      </c>
      <c r="E37" s="145" t="s">
        <v>132</v>
      </c>
      <c r="F37" s="145" t="s">
        <v>133</v>
      </c>
      <c r="G37" s="145" t="s">
        <v>263</v>
      </c>
      <c r="H37" s="145" t="s">
        <v>264</v>
      </c>
      <c r="I37" s="79">
        <v>234180</v>
      </c>
      <c r="J37" s="79">
        <v>234180</v>
      </c>
      <c r="K37" s="24"/>
      <c r="L37" s="24"/>
      <c r="M37" s="79">
        <v>234180</v>
      </c>
      <c r="N37" s="24"/>
      <c r="O37" s="79"/>
      <c r="P37" s="79"/>
      <c r="Q37" s="79"/>
      <c r="R37" s="79"/>
      <c r="S37" s="79"/>
      <c r="T37" s="79"/>
      <c r="U37" s="79"/>
      <c r="V37" s="79"/>
      <c r="W37" s="79"/>
      <c r="X37" s="79"/>
    </row>
    <row r="38" ht="20.25" customHeight="1" spans="1:24">
      <c r="A38" s="145" t="s">
        <v>70</v>
      </c>
      <c r="B38" s="145" t="s">
        <v>73</v>
      </c>
      <c r="C38" s="145" t="s">
        <v>261</v>
      </c>
      <c r="D38" s="145" t="s">
        <v>262</v>
      </c>
      <c r="E38" s="145" t="s">
        <v>132</v>
      </c>
      <c r="F38" s="145" t="s">
        <v>133</v>
      </c>
      <c r="G38" s="145" t="s">
        <v>263</v>
      </c>
      <c r="H38" s="145" t="s">
        <v>264</v>
      </c>
      <c r="I38" s="79">
        <v>123360</v>
      </c>
      <c r="J38" s="79">
        <v>123360</v>
      </c>
      <c r="K38" s="24"/>
      <c r="L38" s="24"/>
      <c r="M38" s="79">
        <v>123360</v>
      </c>
      <c r="N38" s="24"/>
      <c r="O38" s="79"/>
      <c r="P38" s="79"/>
      <c r="Q38" s="79"/>
      <c r="R38" s="79"/>
      <c r="S38" s="79"/>
      <c r="T38" s="79"/>
      <c r="U38" s="79"/>
      <c r="V38" s="79"/>
      <c r="W38" s="79"/>
      <c r="X38" s="79"/>
    </row>
    <row r="39" ht="20.25" customHeight="1" spans="1:24">
      <c r="A39" s="145" t="s">
        <v>70</v>
      </c>
      <c r="B39" s="145" t="s">
        <v>73</v>
      </c>
      <c r="C39" s="145" t="s">
        <v>261</v>
      </c>
      <c r="D39" s="145" t="s">
        <v>262</v>
      </c>
      <c r="E39" s="145" t="s">
        <v>132</v>
      </c>
      <c r="F39" s="145" t="s">
        <v>133</v>
      </c>
      <c r="G39" s="145" t="s">
        <v>263</v>
      </c>
      <c r="H39" s="145" t="s">
        <v>264</v>
      </c>
      <c r="I39" s="79">
        <v>255408</v>
      </c>
      <c r="J39" s="79">
        <v>255408</v>
      </c>
      <c r="K39" s="24"/>
      <c r="L39" s="24"/>
      <c r="M39" s="79">
        <v>255408</v>
      </c>
      <c r="N39" s="24"/>
      <c r="O39" s="79"/>
      <c r="P39" s="79"/>
      <c r="Q39" s="79"/>
      <c r="R39" s="79"/>
      <c r="S39" s="79"/>
      <c r="T39" s="79"/>
      <c r="U39" s="79"/>
      <c r="V39" s="79"/>
      <c r="W39" s="79"/>
      <c r="X39" s="79"/>
    </row>
    <row r="40" ht="20.25" customHeight="1" spans="1:24">
      <c r="A40" s="145" t="s">
        <v>70</v>
      </c>
      <c r="B40" s="145" t="s">
        <v>73</v>
      </c>
      <c r="C40" s="145" t="s">
        <v>261</v>
      </c>
      <c r="D40" s="145" t="s">
        <v>262</v>
      </c>
      <c r="E40" s="145" t="s">
        <v>132</v>
      </c>
      <c r="F40" s="145" t="s">
        <v>133</v>
      </c>
      <c r="G40" s="145" t="s">
        <v>263</v>
      </c>
      <c r="H40" s="145" t="s">
        <v>264</v>
      </c>
      <c r="I40" s="79">
        <v>109200</v>
      </c>
      <c r="J40" s="79">
        <v>109200</v>
      </c>
      <c r="K40" s="24"/>
      <c r="L40" s="24"/>
      <c r="M40" s="79">
        <v>109200</v>
      </c>
      <c r="N40" s="24"/>
      <c r="O40" s="79"/>
      <c r="P40" s="79"/>
      <c r="Q40" s="79"/>
      <c r="R40" s="79"/>
      <c r="S40" s="79"/>
      <c r="T40" s="79"/>
      <c r="U40" s="79"/>
      <c r="V40" s="79"/>
      <c r="W40" s="79"/>
      <c r="X40" s="79"/>
    </row>
    <row r="41" ht="20.25" customHeight="1" spans="1:24">
      <c r="A41" s="145" t="s">
        <v>70</v>
      </c>
      <c r="B41" s="145" t="s">
        <v>73</v>
      </c>
      <c r="C41" s="145" t="s">
        <v>265</v>
      </c>
      <c r="D41" s="145" t="s">
        <v>239</v>
      </c>
      <c r="E41" s="145" t="s">
        <v>132</v>
      </c>
      <c r="F41" s="145" t="s">
        <v>133</v>
      </c>
      <c r="G41" s="145" t="s">
        <v>240</v>
      </c>
      <c r="H41" s="145" t="s">
        <v>239</v>
      </c>
      <c r="I41" s="79">
        <v>2340</v>
      </c>
      <c r="J41" s="79">
        <v>2340</v>
      </c>
      <c r="K41" s="24"/>
      <c r="L41" s="24"/>
      <c r="M41" s="79">
        <v>2340</v>
      </c>
      <c r="N41" s="24"/>
      <c r="O41" s="79"/>
      <c r="P41" s="79"/>
      <c r="Q41" s="79"/>
      <c r="R41" s="79"/>
      <c r="S41" s="79"/>
      <c r="T41" s="79"/>
      <c r="U41" s="79"/>
      <c r="V41" s="79"/>
      <c r="W41" s="79"/>
      <c r="X41" s="79"/>
    </row>
    <row r="42" ht="20.25" customHeight="1" spans="1:24">
      <c r="A42" s="145" t="s">
        <v>70</v>
      </c>
      <c r="B42" s="145" t="s">
        <v>73</v>
      </c>
      <c r="C42" s="145" t="s">
        <v>266</v>
      </c>
      <c r="D42" s="145" t="s">
        <v>215</v>
      </c>
      <c r="E42" s="145" t="s">
        <v>110</v>
      </c>
      <c r="F42" s="145" t="s">
        <v>111</v>
      </c>
      <c r="G42" s="145" t="s">
        <v>216</v>
      </c>
      <c r="H42" s="145" t="s">
        <v>217</v>
      </c>
      <c r="I42" s="79">
        <v>194378.55</v>
      </c>
      <c r="J42" s="79">
        <v>194378.55</v>
      </c>
      <c r="K42" s="24"/>
      <c r="L42" s="24"/>
      <c r="M42" s="79">
        <v>194378.55</v>
      </c>
      <c r="N42" s="24"/>
      <c r="O42" s="79"/>
      <c r="P42" s="79"/>
      <c r="Q42" s="79"/>
      <c r="R42" s="79"/>
      <c r="S42" s="79"/>
      <c r="T42" s="79"/>
      <c r="U42" s="79"/>
      <c r="V42" s="79"/>
      <c r="W42" s="79"/>
      <c r="X42" s="79"/>
    </row>
    <row r="43" ht="20.25" customHeight="1" spans="1:24">
      <c r="A43" s="145" t="s">
        <v>70</v>
      </c>
      <c r="B43" s="145" t="s">
        <v>73</v>
      </c>
      <c r="C43" s="145" t="s">
        <v>266</v>
      </c>
      <c r="D43" s="145" t="s">
        <v>215</v>
      </c>
      <c r="E43" s="145" t="s">
        <v>120</v>
      </c>
      <c r="F43" s="145" t="s">
        <v>121</v>
      </c>
      <c r="G43" s="145" t="s">
        <v>220</v>
      </c>
      <c r="H43" s="145" t="s">
        <v>221</v>
      </c>
      <c r="I43" s="79">
        <v>1034</v>
      </c>
      <c r="J43" s="79">
        <v>1034</v>
      </c>
      <c r="K43" s="24"/>
      <c r="L43" s="24"/>
      <c r="M43" s="79">
        <v>1034</v>
      </c>
      <c r="N43" s="24"/>
      <c r="O43" s="79"/>
      <c r="P43" s="79"/>
      <c r="Q43" s="79"/>
      <c r="R43" s="79"/>
      <c r="S43" s="79"/>
      <c r="T43" s="79"/>
      <c r="U43" s="79"/>
      <c r="V43" s="79"/>
      <c r="W43" s="79"/>
      <c r="X43" s="79"/>
    </row>
    <row r="44" ht="20.25" customHeight="1" spans="1:24">
      <c r="A44" s="145" t="s">
        <v>70</v>
      </c>
      <c r="B44" s="145" t="s">
        <v>73</v>
      </c>
      <c r="C44" s="145" t="s">
        <v>266</v>
      </c>
      <c r="D44" s="145" t="s">
        <v>215</v>
      </c>
      <c r="E44" s="145" t="s">
        <v>120</v>
      </c>
      <c r="F44" s="145" t="s">
        <v>121</v>
      </c>
      <c r="G44" s="145" t="s">
        <v>220</v>
      </c>
      <c r="H44" s="145" t="s">
        <v>221</v>
      </c>
      <c r="I44" s="79">
        <v>95974.41</v>
      </c>
      <c r="J44" s="79">
        <v>95974.41</v>
      </c>
      <c r="K44" s="24"/>
      <c r="L44" s="24"/>
      <c r="M44" s="79">
        <v>95974.41</v>
      </c>
      <c r="N44" s="24"/>
      <c r="O44" s="79"/>
      <c r="P44" s="79"/>
      <c r="Q44" s="79"/>
      <c r="R44" s="79"/>
      <c r="S44" s="79"/>
      <c r="T44" s="79"/>
      <c r="U44" s="79"/>
      <c r="V44" s="79"/>
      <c r="W44" s="79"/>
      <c r="X44" s="79"/>
    </row>
    <row r="45" ht="20.25" customHeight="1" spans="1:24">
      <c r="A45" s="145" t="s">
        <v>70</v>
      </c>
      <c r="B45" s="145" t="s">
        <v>73</v>
      </c>
      <c r="C45" s="145" t="s">
        <v>266</v>
      </c>
      <c r="D45" s="145" t="s">
        <v>215</v>
      </c>
      <c r="E45" s="145" t="s">
        <v>120</v>
      </c>
      <c r="F45" s="145" t="s">
        <v>121</v>
      </c>
      <c r="G45" s="145" t="s">
        <v>220</v>
      </c>
      <c r="H45" s="145" t="s">
        <v>221</v>
      </c>
      <c r="I45" s="79">
        <v>6721</v>
      </c>
      <c r="J45" s="79">
        <v>6721</v>
      </c>
      <c r="K45" s="24"/>
      <c r="L45" s="24"/>
      <c r="M45" s="79">
        <v>6721</v>
      </c>
      <c r="N45" s="24"/>
      <c r="O45" s="79"/>
      <c r="P45" s="79"/>
      <c r="Q45" s="79"/>
      <c r="R45" s="79"/>
      <c r="S45" s="79"/>
      <c r="T45" s="79"/>
      <c r="U45" s="79"/>
      <c r="V45" s="79"/>
      <c r="W45" s="79"/>
      <c r="X45" s="79"/>
    </row>
    <row r="46" ht="20.25" customHeight="1" spans="1:24">
      <c r="A46" s="145" t="s">
        <v>70</v>
      </c>
      <c r="B46" s="145" t="s">
        <v>73</v>
      </c>
      <c r="C46" s="145" t="s">
        <v>266</v>
      </c>
      <c r="D46" s="145" t="s">
        <v>215</v>
      </c>
      <c r="E46" s="145" t="s">
        <v>122</v>
      </c>
      <c r="F46" s="145" t="s">
        <v>123</v>
      </c>
      <c r="G46" s="145" t="s">
        <v>222</v>
      </c>
      <c r="H46" s="145" t="s">
        <v>223</v>
      </c>
      <c r="I46" s="79">
        <v>60743.3</v>
      </c>
      <c r="J46" s="79">
        <v>60743.3</v>
      </c>
      <c r="K46" s="24"/>
      <c r="L46" s="24"/>
      <c r="M46" s="79">
        <v>60743.3</v>
      </c>
      <c r="N46" s="24"/>
      <c r="O46" s="79"/>
      <c r="P46" s="79"/>
      <c r="Q46" s="79"/>
      <c r="R46" s="79"/>
      <c r="S46" s="79"/>
      <c r="T46" s="79"/>
      <c r="U46" s="79"/>
      <c r="V46" s="79"/>
      <c r="W46" s="79"/>
      <c r="X46" s="79"/>
    </row>
    <row r="47" ht="20.25" customHeight="1" spans="1:24">
      <c r="A47" s="145" t="s">
        <v>70</v>
      </c>
      <c r="B47" s="145" t="s">
        <v>73</v>
      </c>
      <c r="C47" s="145" t="s">
        <v>266</v>
      </c>
      <c r="D47" s="145" t="s">
        <v>215</v>
      </c>
      <c r="E47" s="145" t="s">
        <v>122</v>
      </c>
      <c r="F47" s="145" t="s">
        <v>123</v>
      </c>
      <c r="G47" s="145" t="s">
        <v>222</v>
      </c>
      <c r="H47" s="145" t="s">
        <v>223</v>
      </c>
      <c r="I47" s="79">
        <v>7783.6</v>
      </c>
      <c r="J47" s="79">
        <v>7783.6</v>
      </c>
      <c r="K47" s="24"/>
      <c r="L47" s="24"/>
      <c r="M47" s="79">
        <v>7783.6</v>
      </c>
      <c r="N47" s="24"/>
      <c r="O47" s="79"/>
      <c r="P47" s="79"/>
      <c r="Q47" s="79"/>
      <c r="R47" s="79"/>
      <c r="S47" s="79"/>
      <c r="T47" s="79"/>
      <c r="U47" s="79"/>
      <c r="V47" s="79"/>
      <c r="W47" s="79"/>
      <c r="X47" s="79"/>
    </row>
    <row r="48" ht="20.25" customHeight="1" spans="1:24">
      <c r="A48" s="145" t="s">
        <v>70</v>
      </c>
      <c r="B48" s="145" t="s">
        <v>73</v>
      </c>
      <c r="C48" s="145" t="s">
        <v>266</v>
      </c>
      <c r="D48" s="145" t="s">
        <v>215</v>
      </c>
      <c r="E48" s="145" t="s">
        <v>124</v>
      </c>
      <c r="F48" s="145" t="s">
        <v>125</v>
      </c>
      <c r="G48" s="145" t="s">
        <v>224</v>
      </c>
      <c r="H48" s="145" t="s">
        <v>225</v>
      </c>
      <c r="I48" s="79">
        <v>5720</v>
      </c>
      <c r="J48" s="79">
        <v>5720</v>
      </c>
      <c r="K48" s="24"/>
      <c r="L48" s="24"/>
      <c r="M48" s="79">
        <v>5720</v>
      </c>
      <c r="N48" s="24"/>
      <c r="O48" s="79"/>
      <c r="P48" s="79"/>
      <c r="Q48" s="79"/>
      <c r="R48" s="79"/>
      <c r="S48" s="79"/>
      <c r="T48" s="79"/>
      <c r="U48" s="79"/>
      <c r="V48" s="79"/>
      <c r="W48" s="79"/>
      <c r="X48" s="79"/>
    </row>
    <row r="49" ht="20.25" customHeight="1" spans="1:24">
      <c r="A49" s="145" t="s">
        <v>70</v>
      </c>
      <c r="B49" s="145" t="s">
        <v>73</v>
      </c>
      <c r="C49" s="145" t="s">
        <v>266</v>
      </c>
      <c r="D49" s="145" t="s">
        <v>215</v>
      </c>
      <c r="E49" s="145" t="s">
        <v>132</v>
      </c>
      <c r="F49" s="145" t="s">
        <v>133</v>
      </c>
      <c r="G49" s="145" t="s">
        <v>224</v>
      </c>
      <c r="H49" s="145" t="s">
        <v>225</v>
      </c>
      <c r="I49" s="79">
        <v>9750</v>
      </c>
      <c r="J49" s="79">
        <v>9750</v>
      </c>
      <c r="K49" s="24"/>
      <c r="L49" s="24"/>
      <c r="M49" s="79">
        <v>9750</v>
      </c>
      <c r="N49" s="24"/>
      <c r="O49" s="79"/>
      <c r="P49" s="79"/>
      <c r="Q49" s="79"/>
      <c r="R49" s="79"/>
      <c r="S49" s="79"/>
      <c r="T49" s="79"/>
      <c r="U49" s="79"/>
      <c r="V49" s="79"/>
      <c r="W49" s="79"/>
      <c r="X49" s="79"/>
    </row>
    <row r="50" ht="20.25" customHeight="1" spans="1:24">
      <c r="A50" s="145" t="s">
        <v>70</v>
      </c>
      <c r="B50" s="145" t="s">
        <v>73</v>
      </c>
      <c r="C50" s="145" t="s">
        <v>267</v>
      </c>
      <c r="D50" s="145" t="s">
        <v>139</v>
      </c>
      <c r="E50" s="145" t="s">
        <v>138</v>
      </c>
      <c r="F50" s="145" t="s">
        <v>139</v>
      </c>
      <c r="G50" s="145" t="s">
        <v>227</v>
      </c>
      <c r="H50" s="145" t="s">
        <v>139</v>
      </c>
      <c r="I50" s="79">
        <v>145772</v>
      </c>
      <c r="J50" s="79">
        <v>145772</v>
      </c>
      <c r="K50" s="24"/>
      <c r="L50" s="24"/>
      <c r="M50" s="79">
        <v>145772</v>
      </c>
      <c r="N50" s="24"/>
      <c r="O50" s="79"/>
      <c r="P50" s="79"/>
      <c r="Q50" s="79"/>
      <c r="R50" s="79"/>
      <c r="S50" s="79"/>
      <c r="T50" s="79"/>
      <c r="U50" s="79"/>
      <c r="V50" s="79"/>
      <c r="W50" s="79"/>
      <c r="X50" s="79"/>
    </row>
    <row r="51" ht="20.25" customHeight="1" spans="1:24">
      <c r="A51" s="145" t="s">
        <v>70</v>
      </c>
      <c r="B51" s="145" t="s">
        <v>73</v>
      </c>
      <c r="C51" s="145" t="s">
        <v>268</v>
      </c>
      <c r="D51" s="145" t="s">
        <v>242</v>
      </c>
      <c r="E51" s="145" t="s">
        <v>108</v>
      </c>
      <c r="F51" s="145" t="s">
        <v>109</v>
      </c>
      <c r="G51" s="145" t="s">
        <v>243</v>
      </c>
      <c r="H51" s="145" t="s">
        <v>244</v>
      </c>
      <c r="I51" s="79">
        <v>28800</v>
      </c>
      <c r="J51" s="79">
        <v>28800</v>
      </c>
      <c r="K51" s="24"/>
      <c r="L51" s="24"/>
      <c r="M51" s="79">
        <v>28800</v>
      </c>
      <c r="N51" s="24"/>
      <c r="O51" s="79"/>
      <c r="P51" s="79"/>
      <c r="Q51" s="79"/>
      <c r="R51" s="79"/>
      <c r="S51" s="79"/>
      <c r="T51" s="79"/>
      <c r="U51" s="79"/>
      <c r="V51" s="79"/>
      <c r="W51" s="79"/>
      <c r="X51" s="79"/>
    </row>
    <row r="52" ht="20.25" customHeight="1" spans="1:24">
      <c r="A52" s="145" t="s">
        <v>70</v>
      </c>
      <c r="B52" s="145" t="s">
        <v>73</v>
      </c>
      <c r="C52" s="145" t="s">
        <v>269</v>
      </c>
      <c r="D52" s="145" t="s">
        <v>252</v>
      </c>
      <c r="E52" s="145" t="s">
        <v>132</v>
      </c>
      <c r="F52" s="145" t="s">
        <v>133</v>
      </c>
      <c r="G52" s="145" t="s">
        <v>251</v>
      </c>
      <c r="H52" s="145" t="s">
        <v>252</v>
      </c>
      <c r="I52" s="79">
        <v>1981393.44</v>
      </c>
      <c r="J52" s="79">
        <v>1981393.44</v>
      </c>
      <c r="K52" s="24"/>
      <c r="L52" s="24"/>
      <c r="M52" s="79">
        <v>1981393.44</v>
      </c>
      <c r="N52" s="24"/>
      <c r="O52" s="79"/>
      <c r="P52" s="79"/>
      <c r="Q52" s="79"/>
      <c r="R52" s="79"/>
      <c r="S52" s="79"/>
      <c r="T52" s="79"/>
      <c r="U52" s="79"/>
      <c r="V52" s="79"/>
      <c r="W52" s="79"/>
      <c r="X52" s="79"/>
    </row>
    <row r="53" ht="20.25" customHeight="1" spans="1:24">
      <c r="A53" s="145" t="s">
        <v>70</v>
      </c>
      <c r="B53" s="145" t="s">
        <v>73</v>
      </c>
      <c r="C53" s="145" t="s">
        <v>270</v>
      </c>
      <c r="D53" s="145" t="s">
        <v>183</v>
      </c>
      <c r="E53" s="145" t="s">
        <v>132</v>
      </c>
      <c r="F53" s="145" t="s">
        <v>133</v>
      </c>
      <c r="G53" s="145" t="s">
        <v>233</v>
      </c>
      <c r="H53" s="145" t="s">
        <v>183</v>
      </c>
      <c r="I53" s="79">
        <v>4160</v>
      </c>
      <c r="J53" s="79">
        <v>4160</v>
      </c>
      <c r="K53" s="24"/>
      <c r="L53" s="24"/>
      <c r="M53" s="79">
        <v>4160</v>
      </c>
      <c r="N53" s="24"/>
      <c r="O53" s="79"/>
      <c r="P53" s="79"/>
      <c r="Q53" s="79"/>
      <c r="R53" s="79"/>
      <c r="S53" s="79"/>
      <c r="T53" s="79"/>
      <c r="U53" s="79"/>
      <c r="V53" s="79"/>
      <c r="W53" s="79"/>
      <c r="X53" s="79"/>
    </row>
    <row r="54" ht="20.25" customHeight="1" spans="1:24">
      <c r="A54" s="145" t="s">
        <v>70</v>
      </c>
      <c r="B54" s="145" t="s">
        <v>73</v>
      </c>
      <c r="C54" s="145" t="s">
        <v>271</v>
      </c>
      <c r="D54" s="145" t="s">
        <v>254</v>
      </c>
      <c r="E54" s="145" t="s">
        <v>132</v>
      </c>
      <c r="F54" s="145" t="s">
        <v>133</v>
      </c>
      <c r="G54" s="145" t="s">
        <v>255</v>
      </c>
      <c r="H54" s="145" t="s">
        <v>256</v>
      </c>
      <c r="I54" s="79">
        <v>9800</v>
      </c>
      <c r="J54" s="79">
        <v>9800</v>
      </c>
      <c r="K54" s="24"/>
      <c r="L54" s="24"/>
      <c r="M54" s="79">
        <v>9800</v>
      </c>
      <c r="N54" s="24"/>
      <c r="O54" s="79"/>
      <c r="P54" s="79"/>
      <c r="Q54" s="79"/>
      <c r="R54" s="79"/>
      <c r="S54" s="79"/>
      <c r="T54" s="79"/>
      <c r="U54" s="79"/>
      <c r="V54" s="79"/>
      <c r="W54" s="79"/>
      <c r="X54" s="79"/>
    </row>
    <row r="55" ht="20.25" customHeight="1" spans="1:24">
      <c r="A55" s="145" t="s">
        <v>70</v>
      </c>
      <c r="B55" s="145" t="s">
        <v>73</v>
      </c>
      <c r="C55" s="145" t="s">
        <v>271</v>
      </c>
      <c r="D55" s="145" t="s">
        <v>254</v>
      </c>
      <c r="E55" s="145" t="s">
        <v>132</v>
      </c>
      <c r="F55" s="145" t="s">
        <v>133</v>
      </c>
      <c r="G55" s="145" t="s">
        <v>272</v>
      </c>
      <c r="H55" s="145" t="s">
        <v>273</v>
      </c>
      <c r="I55" s="79">
        <v>20000</v>
      </c>
      <c r="J55" s="79">
        <v>20000</v>
      </c>
      <c r="K55" s="24"/>
      <c r="L55" s="24"/>
      <c r="M55" s="79">
        <v>20000</v>
      </c>
      <c r="N55" s="24"/>
      <c r="O55" s="79"/>
      <c r="P55" s="79"/>
      <c r="Q55" s="79"/>
      <c r="R55" s="79"/>
      <c r="S55" s="79"/>
      <c r="T55" s="79"/>
      <c r="U55" s="79"/>
      <c r="V55" s="79"/>
      <c r="W55" s="79"/>
      <c r="X55" s="79"/>
    </row>
    <row r="56" ht="20.25" customHeight="1" spans="1:24">
      <c r="A56" s="145" t="s">
        <v>70</v>
      </c>
      <c r="B56" s="145" t="s">
        <v>73</v>
      </c>
      <c r="C56" s="145" t="s">
        <v>271</v>
      </c>
      <c r="D56" s="145" t="s">
        <v>254</v>
      </c>
      <c r="E56" s="145" t="s">
        <v>132</v>
      </c>
      <c r="F56" s="145" t="s">
        <v>133</v>
      </c>
      <c r="G56" s="145" t="s">
        <v>274</v>
      </c>
      <c r="H56" s="145" t="s">
        <v>275</v>
      </c>
      <c r="I56" s="79">
        <v>4000</v>
      </c>
      <c r="J56" s="79">
        <v>4000</v>
      </c>
      <c r="K56" s="24"/>
      <c r="L56" s="24"/>
      <c r="M56" s="79">
        <v>4000</v>
      </c>
      <c r="N56" s="24"/>
      <c r="O56" s="79"/>
      <c r="P56" s="79"/>
      <c r="Q56" s="79"/>
      <c r="R56" s="79"/>
      <c r="S56" s="79"/>
      <c r="T56" s="79"/>
      <c r="U56" s="79"/>
      <c r="V56" s="79"/>
      <c r="W56" s="79"/>
      <c r="X56" s="79"/>
    </row>
    <row r="57" ht="20.25" customHeight="1" spans="1:24">
      <c r="A57" s="145" t="s">
        <v>70</v>
      </c>
      <c r="B57" s="145" t="s">
        <v>73</v>
      </c>
      <c r="C57" s="145" t="s">
        <v>271</v>
      </c>
      <c r="D57" s="145" t="s">
        <v>254</v>
      </c>
      <c r="E57" s="145" t="s">
        <v>132</v>
      </c>
      <c r="F57" s="145" t="s">
        <v>133</v>
      </c>
      <c r="G57" s="145" t="s">
        <v>259</v>
      </c>
      <c r="H57" s="145" t="s">
        <v>260</v>
      </c>
      <c r="I57" s="79">
        <v>31200</v>
      </c>
      <c r="J57" s="79">
        <v>31200</v>
      </c>
      <c r="K57" s="24"/>
      <c r="L57" s="24"/>
      <c r="M57" s="79">
        <v>31200</v>
      </c>
      <c r="N57" s="24"/>
      <c r="O57" s="79"/>
      <c r="P57" s="79"/>
      <c r="Q57" s="79"/>
      <c r="R57" s="79"/>
      <c r="S57" s="79"/>
      <c r="T57" s="79"/>
      <c r="U57" s="79"/>
      <c r="V57" s="79"/>
      <c r="W57" s="79"/>
      <c r="X57" s="79"/>
    </row>
    <row r="58" ht="20.25" customHeight="1" spans="1:24">
      <c r="A58" s="145" t="s">
        <v>70</v>
      </c>
      <c r="B58" s="145" t="s">
        <v>73</v>
      </c>
      <c r="C58" s="145" t="s">
        <v>276</v>
      </c>
      <c r="D58" s="145" t="s">
        <v>277</v>
      </c>
      <c r="E58" s="145" t="s">
        <v>132</v>
      </c>
      <c r="F58" s="145" t="s">
        <v>133</v>
      </c>
      <c r="G58" s="145" t="s">
        <v>255</v>
      </c>
      <c r="H58" s="145" t="s">
        <v>256</v>
      </c>
      <c r="I58" s="79">
        <v>71510.4</v>
      </c>
      <c r="J58" s="79">
        <v>71510.4</v>
      </c>
      <c r="K58" s="24"/>
      <c r="L58" s="24"/>
      <c r="M58" s="79">
        <v>71510.4</v>
      </c>
      <c r="N58" s="24"/>
      <c r="O58" s="79"/>
      <c r="P58" s="79"/>
      <c r="Q58" s="79"/>
      <c r="R58" s="79"/>
      <c r="S58" s="79"/>
      <c r="T58" s="79"/>
      <c r="U58" s="79"/>
      <c r="V58" s="79"/>
      <c r="W58" s="79"/>
      <c r="X58" s="79"/>
    </row>
    <row r="59" ht="20.25" customHeight="1" spans="1:24">
      <c r="A59" s="145" t="s">
        <v>70</v>
      </c>
      <c r="B59" s="145" t="s">
        <v>75</v>
      </c>
      <c r="C59" s="145" t="s">
        <v>278</v>
      </c>
      <c r="D59" s="145" t="s">
        <v>215</v>
      </c>
      <c r="E59" s="145" t="s">
        <v>110</v>
      </c>
      <c r="F59" s="145" t="s">
        <v>111</v>
      </c>
      <c r="G59" s="145" t="s">
        <v>216</v>
      </c>
      <c r="H59" s="145" t="s">
        <v>217</v>
      </c>
      <c r="I59" s="79">
        <v>370282.56</v>
      </c>
      <c r="J59" s="79">
        <v>370282.56</v>
      </c>
      <c r="K59" s="24"/>
      <c r="L59" s="24"/>
      <c r="M59" s="79">
        <v>370282.56</v>
      </c>
      <c r="N59" s="24"/>
      <c r="O59" s="79"/>
      <c r="P59" s="79"/>
      <c r="Q59" s="79"/>
      <c r="R59" s="79"/>
      <c r="S59" s="79"/>
      <c r="T59" s="79"/>
      <c r="U59" s="79"/>
      <c r="V59" s="79"/>
      <c r="W59" s="79"/>
      <c r="X59" s="79"/>
    </row>
    <row r="60" ht="20.25" customHeight="1" spans="1:24">
      <c r="A60" s="145" t="s">
        <v>70</v>
      </c>
      <c r="B60" s="145" t="s">
        <v>75</v>
      </c>
      <c r="C60" s="145" t="s">
        <v>278</v>
      </c>
      <c r="D60" s="145" t="s">
        <v>215</v>
      </c>
      <c r="E60" s="145" t="s">
        <v>112</v>
      </c>
      <c r="F60" s="145" t="s">
        <v>113</v>
      </c>
      <c r="G60" s="145" t="s">
        <v>218</v>
      </c>
      <c r="H60" s="145" t="s">
        <v>219</v>
      </c>
      <c r="I60" s="79">
        <v>120000</v>
      </c>
      <c r="J60" s="79">
        <v>120000</v>
      </c>
      <c r="K60" s="24"/>
      <c r="L60" s="24"/>
      <c r="M60" s="79">
        <v>120000</v>
      </c>
      <c r="N60" s="24"/>
      <c r="O60" s="79"/>
      <c r="P60" s="79"/>
      <c r="Q60" s="79"/>
      <c r="R60" s="79"/>
      <c r="S60" s="79"/>
      <c r="T60" s="79"/>
      <c r="U60" s="79"/>
      <c r="V60" s="79"/>
      <c r="W60" s="79"/>
      <c r="X60" s="79"/>
    </row>
    <row r="61" ht="20.25" customHeight="1" spans="1:24">
      <c r="A61" s="145" t="s">
        <v>70</v>
      </c>
      <c r="B61" s="145" t="s">
        <v>75</v>
      </c>
      <c r="C61" s="145" t="s">
        <v>278</v>
      </c>
      <c r="D61" s="145" t="s">
        <v>215</v>
      </c>
      <c r="E61" s="145" t="s">
        <v>120</v>
      </c>
      <c r="F61" s="145" t="s">
        <v>121</v>
      </c>
      <c r="G61" s="145" t="s">
        <v>220</v>
      </c>
      <c r="H61" s="145" t="s">
        <v>221</v>
      </c>
      <c r="I61" s="79">
        <v>3619</v>
      </c>
      <c r="J61" s="79">
        <v>3619</v>
      </c>
      <c r="K61" s="24"/>
      <c r="L61" s="24"/>
      <c r="M61" s="79">
        <v>3619</v>
      </c>
      <c r="N61" s="24"/>
      <c r="O61" s="79"/>
      <c r="P61" s="79"/>
      <c r="Q61" s="79"/>
      <c r="R61" s="79"/>
      <c r="S61" s="79"/>
      <c r="T61" s="79"/>
      <c r="U61" s="79"/>
      <c r="V61" s="79"/>
      <c r="W61" s="79"/>
      <c r="X61" s="79"/>
    </row>
    <row r="62" ht="20.25" customHeight="1" spans="1:24">
      <c r="A62" s="145" t="s">
        <v>70</v>
      </c>
      <c r="B62" s="145" t="s">
        <v>75</v>
      </c>
      <c r="C62" s="145" t="s">
        <v>278</v>
      </c>
      <c r="D62" s="145" t="s">
        <v>215</v>
      </c>
      <c r="E62" s="145" t="s">
        <v>120</v>
      </c>
      <c r="F62" s="145" t="s">
        <v>121</v>
      </c>
      <c r="G62" s="145" t="s">
        <v>220</v>
      </c>
      <c r="H62" s="145" t="s">
        <v>221</v>
      </c>
      <c r="I62" s="79">
        <v>182827.01</v>
      </c>
      <c r="J62" s="79">
        <v>182827.01</v>
      </c>
      <c r="K62" s="24"/>
      <c r="L62" s="24"/>
      <c r="M62" s="79">
        <v>182827.01</v>
      </c>
      <c r="N62" s="24"/>
      <c r="O62" s="79"/>
      <c r="P62" s="79"/>
      <c r="Q62" s="79"/>
      <c r="R62" s="79"/>
      <c r="S62" s="79"/>
      <c r="T62" s="79"/>
      <c r="U62" s="79"/>
      <c r="V62" s="79"/>
      <c r="W62" s="79"/>
      <c r="X62" s="79"/>
    </row>
    <row r="63" ht="20.25" customHeight="1" spans="1:24">
      <c r="A63" s="145" t="s">
        <v>70</v>
      </c>
      <c r="B63" s="145" t="s">
        <v>75</v>
      </c>
      <c r="C63" s="145" t="s">
        <v>278</v>
      </c>
      <c r="D63" s="145" t="s">
        <v>215</v>
      </c>
      <c r="E63" s="145" t="s">
        <v>120</v>
      </c>
      <c r="F63" s="145" t="s">
        <v>121</v>
      </c>
      <c r="G63" s="145" t="s">
        <v>220</v>
      </c>
      <c r="H63" s="145" t="s">
        <v>221</v>
      </c>
      <c r="I63" s="79">
        <v>12408</v>
      </c>
      <c r="J63" s="79">
        <v>12408</v>
      </c>
      <c r="K63" s="24"/>
      <c r="L63" s="24"/>
      <c r="M63" s="79">
        <v>12408</v>
      </c>
      <c r="N63" s="24"/>
      <c r="O63" s="79"/>
      <c r="P63" s="79"/>
      <c r="Q63" s="79"/>
      <c r="R63" s="79"/>
      <c r="S63" s="79"/>
      <c r="T63" s="79"/>
      <c r="U63" s="79"/>
      <c r="V63" s="79"/>
      <c r="W63" s="79"/>
      <c r="X63" s="79"/>
    </row>
    <row r="64" ht="20.25" customHeight="1" spans="1:24">
      <c r="A64" s="145" t="s">
        <v>70</v>
      </c>
      <c r="B64" s="145" t="s">
        <v>75</v>
      </c>
      <c r="C64" s="145" t="s">
        <v>278</v>
      </c>
      <c r="D64" s="145" t="s">
        <v>215</v>
      </c>
      <c r="E64" s="145" t="s">
        <v>122</v>
      </c>
      <c r="F64" s="145" t="s">
        <v>123</v>
      </c>
      <c r="G64" s="145" t="s">
        <v>222</v>
      </c>
      <c r="H64" s="145" t="s">
        <v>223</v>
      </c>
      <c r="I64" s="79">
        <v>115713.3</v>
      </c>
      <c r="J64" s="79">
        <v>115713.3</v>
      </c>
      <c r="K64" s="24"/>
      <c r="L64" s="24"/>
      <c r="M64" s="79">
        <v>115713.3</v>
      </c>
      <c r="N64" s="24"/>
      <c r="O64" s="79"/>
      <c r="P64" s="79"/>
      <c r="Q64" s="79"/>
      <c r="R64" s="79"/>
      <c r="S64" s="79"/>
      <c r="T64" s="79"/>
      <c r="U64" s="79"/>
      <c r="V64" s="79"/>
      <c r="W64" s="79"/>
      <c r="X64" s="79"/>
    </row>
    <row r="65" ht="20.25" customHeight="1" spans="1:24">
      <c r="A65" s="145" t="s">
        <v>70</v>
      </c>
      <c r="B65" s="145" t="s">
        <v>75</v>
      </c>
      <c r="C65" s="145" t="s">
        <v>278</v>
      </c>
      <c r="D65" s="145" t="s">
        <v>215</v>
      </c>
      <c r="E65" s="145" t="s">
        <v>122</v>
      </c>
      <c r="F65" s="145" t="s">
        <v>123</v>
      </c>
      <c r="G65" s="145" t="s">
        <v>222</v>
      </c>
      <c r="H65" s="145" t="s">
        <v>223</v>
      </c>
      <c r="I65" s="79">
        <v>24836.14</v>
      </c>
      <c r="J65" s="79">
        <v>24836.14</v>
      </c>
      <c r="K65" s="24"/>
      <c r="L65" s="24"/>
      <c r="M65" s="79">
        <v>24836.14</v>
      </c>
      <c r="N65" s="24"/>
      <c r="O65" s="79"/>
      <c r="P65" s="79"/>
      <c r="Q65" s="79"/>
      <c r="R65" s="79"/>
      <c r="S65" s="79"/>
      <c r="T65" s="79"/>
      <c r="U65" s="79"/>
      <c r="V65" s="79"/>
      <c r="W65" s="79"/>
      <c r="X65" s="79"/>
    </row>
    <row r="66" ht="20.25" customHeight="1" spans="1:24">
      <c r="A66" s="145" t="s">
        <v>70</v>
      </c>
      <c r="B66" s="145" t="s">
        <v>75</v>
      </c>
      <c r="C66" s="145" t="s">
        <v>278</v>
      </c>
      <c r="D66" s="145" t="s">
        <v>215</v>
      </c>
      <c r="E66" s="145" t="s">
        <v>124</v>
      </c>
      <c r="F66" s="145" t="s">
        <v>125</v>
      </c>
      <c r="G66" s="145" t="s">
        <v>224</v>
      </c>
      <c r="H66" s="145" t="s">
        <v>225</v>
      </c>
      <c r="I66" s="79">
        <v>10560</v>
      </c>
      <c r="J66" s="79">
        <v>10560</v>
      </c>
      <c r="K66" s="24"/>
      <c r="L66" s="24"/>
      <c r="M66" s="79">
        <v>10560</v>
      </c>
      <c r="N66" s="24"/>
      <c r="O66" s="79"/>
      <c r="P66" s="79"/>
      <c r="Q66" s="79"/>
      <c r="R66" s="79"/>
      <c r="S66" s="79"/>
      <c r="T66" s="79"/>
      <c r="U66" s="79"/>
      <c r="V66" s="79"/>
      <c r="W66" s="79"/>
      <c r="X66" s="79"/>
    </row>
    <row r="67" ht="20.25" customHeight="1" spans="1:24">
      <c r="A67" s="145" t="s">
        <v>70</v>
      </c>
      <c r="B67" s="145" t="s">
        <v>75</v>
      </c>
      <c r="C67" s="145" t="s">
        <v>278</v>
      </c>
      <c r="D67" s="145" t="s">
        <v>215</v>
      </c>
      <c r="E67" s="145" t="s">
        <v>132</v>
      </c>
      <c r="F67" s="145" t="s">
        <v>133</v>
      </c>
      <c r="G67" s="145" t="s">
        <v>224</v>
      </c>
      <c r="H67" s="145" t="s">
        <v>225</v>
      </c>
      <c r="I67" s="79">
        <v>18000</v>
      </c>
      <c r="J67" s="79">
        <v>18000</v>
      </c>
      <c r="K67" s="24"/>
      <c r="L67" s="24"/>
      <c r="M67" s="79">
        <v>18000</v>
      </c>
      <c r="N67" s="24"/>
      <c r="O67" s="79"/>
      <c r="P67" s="79"/>
      <c r="Q67" s="79"/>
      <c r="R67" s="79"/>
      <c r="S67" s="79"/>
      <c r="T67" s="79"/>
      <c r="U67" s="79"/>
      <c r="V67" s="79"/>
      <c r="W67" s="79"/>
      <c r="X67" s="79"/>
    </row>
    <row r="68" ht="20.25" customHeight="1" spans="1:24">
      <c r="A68" s="145" t="s">
        <v>70</v>
      </c>
      <c r="B68" s="145" t="s">
        <v>75</v>
      </c>
      <c r="C68" s="145" t="s">
        <v>279</v>
      </c>
      <c r="D68" s="145" t="s">
        <v>262</v>
      </c>
      <c r="E68" s="145" t="s">
        <v>132</v>
      </c>
      <c r="F68" s="145" t="s">
        <v>133</v>
      </c>
      <c r="G68" s="145" t="s">
        <v>208</v>
      </c>
      <c r="H68" s="145" t="s">
        <v>209</v>
      </c>
      <c r="I68" s="79">
        <v>1012968</v>
      </c>
      <c r="J68" s="79">
        <v>1012968</v>
      </c>
      <c r="K68" s="24"/>
      <c r="L68" s="24"/>
      <c r="M68" s="79">
        <v>1012968</v>
      </c>
      <c r="N68" s="24"/>
      <c r="O68" s="79"/>
      <c r="P68" s="79"/>
      <c r="Q68" s="79"/>
      <c r="R68" s="79"/>
      <c r="S68" s="79"/>
      <c r="T68" s="79"/>
      <c r="U68" s="79"/>
      <c r="V68" s="79"/>
      <c r="W68" s="79"/>
      <c r="X68" s="79"/>
    </row>
    <row r="69" ht="20.25" customHeight="1" spans="1:24">
      <c r="A69" s="145" t="s">
        <v>70</v>
      </c>
      <c r="B69" s="145" t="s">
        <v>75</v>
      </c>
      <c r="C69" s="145" t="s">
        <v>279</v>
      </c>
      <c r="D69" s="145" t="s">
        <v>262</v>
      </c>
      <c r="E69" s="145" t="s">
        <v>132</v>
      </c>
      <c r="F69" s="145" t="s">
        <v>133</v>
      </c>
      <c r="G69" s="145" t="s">
        <v>210</v>
      </c>
      <c r="H69" s="145" t="s">
        <v>211</v>
      </c>
      <c r="I69" s="79">
        <v>71100</v>
      </c>
      <c r="J69" s="79">
        <v>71100</v>
      </c>
      <c r="K69" s="24"/>
      <c r="L69" s="24"/>
      <c r="M69" s="79">
        <v>71100</v>
      </c>
      <c r="N69" s="24"/>
      <c r="O69" s="79"/>
      <c r="P69" s="79"/>
      <c r="Q69" s="79"/>
      <c r="R69" s="79"/>
      <c r="S69" s="79"/>
      <c r="T69" s="79"/>
      <c r="U69" s="79"/>
      <c r="V69" s="79"/>
      <c r="W69" s="79"/>
      <c r="X69" s="79"/>
    </row>
    <row r="70" ht="20.25" customHeight="1" spans="1:24">
      <c r="A70" s="145" t="s">
        <v>70</v>
      </c>
      <c r="B70" s="145" t="s">
        <v>75</v>
      </c>
      <c r="C70" s="145" t="s">
        <v>279</v>
      </c>
      <c r="D70" s="145" t="s">
        <v>262</v>
      </c>
      <c r="E70" s="145" t="s">
        <v>132</v>
      </c>
      <c r="F70" s="145" t="s">
        <v>133</v>
      </c>
      <c r="G70" s="145" t="s">
        <v>212</v>
      </c>
      <c r="H70" s="145" t="s">
        <v>213</v>
      </c>
      <c r="I70" s="79">
        <v>84414</v>
      </c>
      <c r="J70" s="79">
        <v>84414</v>
      </c>
      <c r="K70" s="24"/>
      <c r="L70" s="24"/>
      <c r="M70" s="79">
        <v>84414</v>
      </c>
      <c r="N70" s="24"/>
      <c r="O70" s="79"/>
      <c r="P70" s="79"/>
      <c r="Q70" s="79"/>
      <c r="R70" s="79"/>
      <c r="S70" s="79"/>
      <c r="T70" s="79"/>
      <c r="U70" s="79"/>
      <c r="V70" s="79"/>
      <c r="W70" s="79"/>
      <c r="X70" s="79"/>
    </row>
    <row r="71" ht="20.25" customHeight="1" spans="1:24">
      <c r="A71" s="145" t="s">
        <v>70</v>
      </c>
      <c r="B71" s="145" t="s">
        <v>75</v>
      </c>
      <c r="C71" s="145" t="s">
        <v>279</v>
      </c>
      <c r="D71" s="145" t="s">
        <v>262</v>
      </c>
      <c r="E71" s="145" t="s">
        <v>132</v>
      </c>
      <c r="F71" s="145" t="s">
        <v>133</v>
      </c>
      <c r="G71" s="145" t="s">
        <v>263</v>
      </c>
      <c r="H71" s="145" t="s">
        <v>264</v>
      </c>
      <c r="I71" s="79">
        <v>437400</v>
      </c>
      <c r="J71" s="79">
        <v>437400</v>
      </c>
      <c r="K71" s="24"/>
      <c r="L71" s="24"/>
      <c r="M71" s="79">
        <v>437400</v>
      </c>
      <c r="N71" s="24"/>
      <c r="O71" s="79"/>
      <c r="P71" s="79"/>
      <c r="Q71" s="79"/>
      <c r="R71" s="79"/>
      <c r="S71" s="79"/>
      <c r="T71" s="79"/>
      <c r="U71" s="79"/>
      <c r="V71" s="79"/>
      <c r="W71" s="79"/>
      <c r="X71" s="79"/>
    </row>
    <row r="72" ht="20.25" customHeight="1" spans="1:24">
      <c r="A72" s="145" t="s">
        <v>70</v>
      </c>
      <c r="B72" s="145" t="s">
        <v>75</v>
      </c>
      <c r="C72" s="145" t="s">
        <v>279</v>
      </c>
      <c r="D72" s="145" t="s">
        <v>262</v>
      </c>
      <c r="E72" s="145" t="s">
        <v>132</v>
      </c>
      <c r="F72" s="145" t="s">
        <v>133</v>
      </c>
      <c r="G72" s="145" t="s">
        <v>263</v>
      </c>
      <c r="H72" s="145" t="s">
        <v>264</v>
      </c>
      <c r="I72" s="79">
        <v>229800</v>
      </c>
      <c r="J72" s="79">
        <v>229800</v>
      </c>
      <c r="K72" s="24"/>
      <c r="L72" s="24"/>
      <c r="M72" s="79">
        <v>229800</v>
      </c>
      <c r="N72" s="24"/>
      <c r="O72" s="79"/>
      <c r="P72" s="79"/>
      <c r="Q72" s="79"/>
      <c r="R72" s="79"/>
      <c r="S72" s="79"/>
      <c r="T72" s="79"/>
      <c r="U72" s="79"/>
      <c r="V72" s="79"/>
      <c r="W72" s="79"/>
      <c r="X72" s="79"/>
    </row>
    <row r="73" ht="20.25" customHeight="1" spans="1:24">
      <c r="A73" s="145" t="s">
        <v>70</v>
      </c>
      <c r="B73" s="145" t="s">
        <v>75</v>
      </c>
      <c r="C73" s="145" t="s">
        <v>279</v>
      </c>
      <c r="D73" s="145" t="s">
        <v>262</v>
      </c>
      <c r="E73" s="145" t="s">
        <v>132</v>
      </c>
      <c r="F73" s="145" t="s">
        <v>133</v>
      </c>
      <c r="G73" s="145" t="s">
        <v>263</v>
      </c>
      <c r="H73" s="145" t="s">
        <v>264</v>
      </c>
      <c r="I73" s="79">
        <v>201600</v>
      </c>
      <c r="J73" s="79">
        <v>201600</v>
      </c>
      <c r="K73" s="24"/>
      <c r="L73" s="24"/>
      <c r="M73" s="79">
        <v>201600</v>
      </c>
      <c r="N73" s="24"/>
      <c r="O73" s="79"/>
      <c r="P73" s="79"/>
      <c r="Q73" s="79"/>
      <c r="R73" s="79"/>
      <c r="S73" s="79"/>
      <c r="T73" s="79"/>
      <c r="U73" s="79"/>
      <c r="V73" s="79"/>
      <c r="W73" s="79"/>
      <c r="X73" s="79"/>
    </row>
    <row r="74" ht="20.25" customHeight="1" spans="1:24">
      <c r="A74" s="145" t="s">
        <v>70</v>
      </c>
      <c r="B74" s="145" t="s">
        <v>75</v>
      </c>
      <c r="C74" s="145" t="s">
        <v>279</v>
      </c>
      <c r="D74" s="145" t="s">
        <v>262</v>
      </c>
      <c r="E74" s="145" t="s">
        <v>132</v>
      </c>
      <c r="F74" s="145" t="s">
        <v>133</v>
      </c>
      <c r="G74" s="145" t="s">
        <v>263</v>
      </c>
      <c r="H74" s="145" t="s">
        <v>264</v>
      </c>
      <c r="I74" s="79">
        <v>478584</v>
      </c>
      <c r="J74" s="79">
        <v>478584</v>
      </c>
      <c r="K74" s="24"/>
      <c r="L74" s="24"/>
      <c r="M74" s="79">
        <v>478584</v>
      </c>
      <c r="N74" s="24"/>
      <c r="O74" s="79"/>
      <c r="P74" s="79"/>
      <c r="Q74" s="79"/>
      <c r="R74" s="79"/>
      <c r="S74" s="79"/>
      <c r="T74" s="79"/>
      <c r="U74" s="79"/>
      <c r="V74" s="79"/>
      <c r="W74" s="79"/>
      <c r="X74" s="79"/>
    </row>
    <row r="75" ht="20.25" customHeight="1" spans="1:24">
      <c r="A75" s="145" t="s">
        <v>70</v>
      </c>
      <c r="B75" s="145" t="s">
        <v>75</v>
      </c>
      <c r="C75" s="145" t="s">
        <v>280</v>
      </c>
      <c r="D75" s="145" t="s">
        <v>139</v>
      </c>
      <c r="E75" s="145" t="s">
        <v>138</v>
      </c>
      <c r="F75" s="145" t="s">
        <v>139</v>
      </c>
      <c r="G75" s="145" t="s">
        <v>227</v>
      </c>
      <c r="H75" s="145" t="s">
        <v>139</v>
      </c>
      <c r="I75" s="79">
        <v>277712</v>
      </c>
      <c r="J75" s="79">
        <v>277712</v>
      </c>
      <c r="K75" s="24"/>
      <c r="L75" s="24"/>
      <c r="M75" s="79">
        <v>277712</v>
      </c>
      <c r="N75" s="24"/>
      <c r="O75" s="79"/>
      <c r="P75" s="79"/>
      <c r="Q75" s="79"/>
      <c r="R75" s="79"/>
      <c r="S75" s="79"/>
      <c r="T75" s="79"/>
      <c r="U75" s="79"/>
      <c r="V75" s="79"/>
      <c r="W75" s="79"/>
      <c r="X75" s="79"/>
    </row>
    <row r="76" ht="20.25" customHeight="1" spans="1:24">
      <c r="A76" s="145" t="s">
        <v>70</v>
      </c>
      <c r="B76" s="145" t="s">
        <v>75</v>
      </c>
      <c r="C76" s="145" t="s">
        <v>281</v>
      </c>
      <c r="D76" s="145" t="s">
        <v>242</v>
      </c>
      <c r="E76" s="145" t="s">
        <v>108</v>
      </c>
      <c r="F76" s="145" t="s">
        <v>109</v>
      </c>
      <c r="G76" s="145" t="s">
        <v>243</v>
      </c>
      <c r="H76" s="145" t="s">
        <v>244</v>
      </c>
      <c r="I76" s="79">
        <v>100800</v>
      </c>
      <c r="J76" s="79">
        <v>100800</v>
      </c>
      <c r="K76" s="24"/>
      <c r="L76" s="24"/>
      <c r="M76" s="79">
        <v>100800</v>
      </c>
      <c r="N76" s="24"/>
      <c r="O76" s="79"/>
      <c r="P76" s="79"/>
      <c r="Q76" s="79"/>
      <c r="R76" s="79"/>
      <c r="S76" s="79"/>
      <c r="T76" s="79"/>
      <c r="U76" s="79"/>
      <c r="V76" s="79"/>
      <c r="W76" s="79"/>
      <c r="X76" s="79"/>
    </row>
    <row r="77" ht="20.25" customHeight="1" spans="1:24">
      <c r="A77" s="145" t="s">
        <v>70</v>
      </c>
      <c r="B77" s="145" t="s">
        <v>75</v>
      </c>
      <c r="C77" s="145" t="s">
        <v>282</v>
      </c>
      <c r="D77" s="145" t="s">
        <v>252</v>
      </c>
      <c r="E77" s="145" t="s">
        <v>132</v>
      </c>
      <c r="F77" s="145" t="s">
        <v>133</v>
      </c>
      <c r="G77" s="145" t="s">
        <v>251</v>
      </c>
      <c r="H77" s="145" t="s">
        <v>252</v>
      </c>
      <c r="I77" s="79">
        <v>238643.28</v>
      </c>
      <c r="J77" s="79">
        <v>238643.28</v>
      </c>
      <c r="K77" s="24"/>
      <c r="L77" s="24"/>
      <c r="M77" s="79">
        <v>238643.28</v>
      </c>
      <c r="N77" s="24"/>
      <c r="O77" s="79"/>
      <c r="P77" s="79"/>
      <c r="Q77" s="79"/>
      <c r="R77" s="79"/>
      <c r="S77" s="79"/>
      <c r="T77" s="79"/>
      <c r="U77" s="79"/>
      <c r="V77" s="79"/>
      <c r="W77" s="79"/>
      <c r="X77" s="79"/>
    </row>
    <row r="78" ht="20.25" customHeight="1" spans="1:24">
      <c r="A78" s="145" t="s">
        <v>70</v>
      </c>
      <c r="B78" s="145" t="s">
        <v>75</v>
      </c>
      <c r="C78" s="145" t="s">
        <v>283</v>
      </c>
      <c r="D78" s="145" t="s">
        <v>239</v>
      </c>
      <c r="E78" s="145" t="s">
        <v>132</v>
      </c>
      <c r="F78" s="145" t="s">
        <v>133</v>
      </c>
      <c r="G78" s="145" t="s">
        <v>240</v>
      </c>
      <c r="H78" s="145" t="s">
        <v>239</v>
      </c>
      <c r="I78" s="79">
        <v>4320</v>
      </c>
      <c r="J78" s="79">
        <v>4320</v>
      </c>
      <c r="K78" s="24"/>
      <c r="L78" s="24"/>
      <c r="M78" s="79">
        <v>4320</v>
      </c>
      <c r="N78" s="24"/>
      <c r="O78" s="79"/>
      <c r="P78" s="79"/>
      <c r="Q78" s="79"/>
      <c r="R78" s="79"/>
      <c r="S78" s="79"/>
      <c r="T78" s="79"/>
      <c r="U78" s="79"/>
      <c r="V78" s="79"/>
      <c r="W78" s="79"/>
      <c r="X78" s="79"/>
    </row>
    <row r="79" ht="20.25" customHeight="1" spans="1:24">
      <c r="A79" s="145" t="s">
        <v>70</v>
      </c>
      <c r="B79" s="145" t="s">
        <v>75</v>
      </c>
      <c r="C79" s="145" t="s">
        <v>284</v>
      </c>
      <c r="D79" s="145" t="s">
        <v>277</v>
      </c>
      <c r="E79" s="145" t="s">
        <v>132</v>
      </c>
      <c r="F79" s="145" t="s">
        <v>133</v>
      </c>
      <c r="G79" s="145" t="s">
        <v>255</v>
      </c>
      <c r="H79" s="145" t="s">
        <v>256</v>
      </c>
      <c r="I79" s="79">
        <v>5500.32</v>
      </c>
      <c r="J79" s="79">
        <v>5500.32</v>
      </c>
      <c r="K79" s="24"/>
      <c r="L79" s="24"/>
      <c r="M79" s="79">
        <v>5500.32</v>
      </c>
      <c r="N79" s="24"/>
      <c r="O79" s="79"/>
      <c r="P79" s="79"/>
      <c r="Q79" s="79"/>
      <c r="R79" s="79"/>
      <c r="S79" s="79"/>
      <c r="T79" s="79"/>
      <c r="U79" s="79"/>
      <c r="V79" s="79"/>
      <c r="W79" s="79"/>
      <c r="X79" s="79"/>
    </row>
    <row r="80" ht="20.25" customHeight="1" spans="1:24">
      <c r="A80" s="145" t="s">
        <v>70</v>
      </c>
      <c r="B80" s="145" t="s">
        <v>75</v>
      </c>
      <c r="C80" s="145" t="s">
        <v>285</v>
      </c>
      <c r="D80" s="145" t="s">
        <v>254</v>
      </c>
      <c r="E80" s="145" t="s">
        <v>132</v>
      </c>
      <c r="F80" s="145" t="s">
        <v>133</v>
      </c>
      <c r="G80" s="145" t="s">
        <v>255</v>
      </c>
      <c r="H80" s="145" t="s">
        <v>256</v>
      </c>
      <c r="I80" s="79">
        <v>30000</v>
      </c>
      <c r="J80" s="79">
        <v>30000</v>
      </c>
      <c r="K80" s="24"/>
      <c r="L80" s="24"/>
      <c r="M80" s="79">
        <v>30000</v>
      </c>
      <c r="N80" s="24"/>
      <c r="O80" s="79"/>
      <c r="P80" s="79"/>
      <c r="Q80" s="79"/>
      <c r="R80" s="79"/>
      <c r="S80" s="79"/>
      <c r="T80" s="79"/>
      <c r="U80" s="79"/>
      <c r="V80" s="79"/>
      <c r="W80" s="79"/>
      <c r="X80" s="79"/>
    </row>
    <row r="81" ht="20.25" customHeight="1" spans="1:24">
      <c r="A81" s="145" t="s">
        <v>70</v>
      </c>
      <c r="B81" s="145" t="s">
        <v>75</v>
      </c>
      <c r="C81" s="145" t="s">
        <v>285</v>
      </c>
      <c r="D81" s="145" t="s">
        <v>254</v>
      </c>
      <c r="E81" s="145" t="s">
        <v>132</v>
      </c>
      <c r="F81" s="145" t="s">
        <v>133</v>
      </c>
      <c r="G81" s="145" t="s">
        <v>274</v>
      </c>
      <c r="H81" s="145" t="s">
        <v>275</v>
      </c>
      <c r="I81" s="79">
        <v>24000</v>
      </c>
      <c r="J81" s="79">
        <v>24000</v>
      </c>
      <c r="K81" s="24"/>
      <c r="L81" s="24"/>
      <c r="M81" s="79">
        <v>24000</v>
      </c>
      <c r="N81" s="24"/>
      <c r="O81" s="79"/>
      <c r="P81" s="79"/>
      <c r="Q81" s="79"/>
      <c r="R81" s="79"/>
      <c r="S81" s="79"/>
      <c r="T81" s="79"/>
      <c r="U81" s="79"/>
      <c r="V81" s="79"/>
      <c r="W81" s="79"/>
      <c r="X81" s="79"/>
    </row>
    <row r="82" ht="20.25" customHeight="1" spans="1:24">
      <c r="A82" s="145" t="s">
        <v>70</v>
      </c>
      <c r="B82" s="145" t="s">
        <v>75</v>
      </c>
      <c r="C82" s="145" t="s">
        <v>285</v>
      </c>
      <c r="D82" s="145" t="s">
        <v>254</v>
      </c>
      <c r="E82" s="145" t="s">
        <v>132</v>
      </c>
      <c r="F82" s="145" t="s">
        <v>133</v>
      </c>
      <c r="G82" s="145" t="s">
        <v>257</v>
      </c>
      <c r="H82" s="145" t="s">
        <v>258</v>
      </c>
      <c r="I82" s="79">
        <v>8400</v>
      </c>
      <c r="J82" s="79">
        <v>8400</v>
      </c>
      <c r="K82" s="24"/>
      <c r="L82" s="24"/>
      <c r="M82" s="79">
        <v>8400</v>
      </c>
      <c r="N82" s="24"/>
      <c r="O82" s="79"/>
      <c r="P82" s="79"/>
      <c r="Q82" s="79"/>
      <c r="R82" s="79"/>
      <c r="S82" s="79"/>
      <c r="T82" s="79"/>
      <c r="U82" s="79"/>
      <c r="V82" s="79"/>
      <c r="W82" s="79"/>
      <c r="X82" s="79"/>
    </row>
    <row r="83" ht="20.25" customHeight="1" spans="1:24">
      <c r="A83" s="145" t="s">
        <v>70</v>
      </c>
      <c r="B83" s="145" t="s">
        <v>75</v>
      </c>
      <c r="C83" s="145" t="s">
        <v>285</v>
      </c>
      <c r="D83" s="145" t="s">
        <v>254</v>
      </c>
      <c r="E83" s="145" t="s">
        <v>132</v>
      </c>
      <c r="F83" s="145" t="s">
        <v>133</v>
      </c>
      <c r="G83" s="145" t="s">
        <v>259</v>
      </c>
      <c r="H83" s="145" t="s">
        <v>260</v>
      </c>
      <c r="I83" s="79">
        <v>57600</v>
      </c>
      <c r="J83" s="79">
        <v>57600</v>
      </c>
      <c r="K83" s="24"/>
      <c r="L83" s="24"/>
      <c r="M83" s="79">
        <v>57600</v>
      </c>
      <c r="N83" s="24"/>
      <c r="O83" s="79"/>
      <c r="P83" s="79"/>
      <c r="Q83" s="79"/>
      <c r="R83" s="79"/>
      <c r="S83" s="79"/>
      <c r="T83" s="79"/>
      <c r="U83" s="79"/>
      <c r="V83" s="79"/>
      <c r="W83" s="79"/>
      <c r="X83" s="79"/>
    </row>
    <row r="84" ht="20.25" customHeight="1" spans="1:24">
      <c r="A84" s="145" t="s">
        <v>70</v>
      </c>
      <c r="B84" s="145" t="s">
        <v>75</v>
      </c>
      <c r="C84" s="145" t="s">
        <v>286</v>
      </c>
      <c r="D84" s="145" t="s">
        <v>183</v>
      </c>
      <c r="E84" s="145" t="s">
        <v>132</v>
      </c>
      <c r="F84" s="145" t="s">
        <v>133</v>
      </c>
      <c r="G84" s="145" t="s">
        <v>233</v>
      </c>
      <c r="H84" s="145" t="s">
        <v>183</v>
      </c>
      <c r="I84" s="79">
        <v>7680</v>
      </c>
      <c r="J84" s="79">
        <v>7680</v>
      </c>
      <c r="K84" s="24"/>
      <c r="L84" s="24"/>
      <c r="M84" s="79">
        <v>7680</v>
      </c>
      <c r="N84" s="24"/>
      <c r="O84" s="79"/>
      <c r="P84" s="79"/>
      <c r="Q84" s="79"/>
      <c r="R84" s="79"/>
      <c r="S84" s="79"/>
      <c r="T84" s="79"/>
      <c r="U84" s="79"/>
      <c r="V84" s="79"/>
      <c r="W84" s="79"/>
      <c r="X84" s="79"/>
    </row>
    <row r="85" ht="17.25" customHeight="1" spans="1:24">
      <c r="A85" s="33" t="s">
        <v>178</v>
      </c>
      <c r="B85" s="34"/>
      <c r="C85" s="150"/>
      <c r="D85" s="150"/>
      <c r="E85" s="150"/>
      <c r="F85" s="150"/>
      <c r="G85" s="150"/>
      <c r="H85" s="151"/>
      <c r="I85" s="79">
        <v>11051721.66</v>
      </c>
      <c r="J85" s="79">
        <v>11051721.66</v>
      </c>
      <c r="K85" s="79"/>
      <c r="L85" s="79"/>
      <c r="M85" s="79">
        <v>11051721.66</v>
      </c>
      <c r="N85" s="79"/>
      <c r="O85" s="79"/>
      <c r="P85" s="79"/>
      <c r="Q85" s="79"/>
      <c r="R85" s="79"/>
      <c r="S85" s="79"/>
      <c r="T85" s="79"/>
      <c r="U85" s="79"/>
      <c r="V85" s="79"/>
      <c r="W85" s="79"/>
      <c r="X85" s="79"/>
    </row>
  </sheetData>
  <autoFilter ref="A5:X85">
    <extLst/>
  </autoFilter>
  <mergeCells count="31">
    <mergeCell ref="A3:X3"/>
    <mergeCell ref="A4:H4"/>
    <mergeCell ref="I5:X5"/>
    <mergeCell ref="J6:N6"/>
    <mergeCell ref="O6:Q6"/>
    <mergeCell ref="S6:X6"/>
    <mergeCell ref="A85:H85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workbookViewId="0">
      <pane ySplit="1" topLeftCell="A2" activePane="bottomLeft" state="frozen"/>
      <selection/>
      <selection pane="bottomLeft" activeCell="G10" sqref="G10:H10"/>
    </sheetView>
  </sheetViews>
  <sheetFormatPr defaultColWidth="9.14166666666667" defaultRowHeight="14.25" customHeight="1"/>
  <cols>
    <col min="1" max="1" width="10.275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166666666667" customWidth="1"/>
    <col min="7" max="7" width="9.85" customWidth="1"/>
    <col min="8" max="8" width="17.7166666666667" customWidth="1"/>
    <col min="9" max="13" width="20" customWidth="1"/>
    <col min="14" max="14" width="12.275" customWidth="1"/>
    <col min="15" max="15" width="12.7166666666667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5"/>
      <c r="E2" s="2"/>
      <c r="F2" s="2"/>
      <c r="G2" s="2"/>
      <c r="H2" s="2"/>
      <c r="U2" s="135"/>
      <c r="W2" s="140" t="s">
        <v>287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"单位名称："&amp;"宜良县住房和城乡建设局"</f>
        <v>单位名称：宜良县住房和城乡建设局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5"/>
      <c r="W4" s="117" t="s">
        <v>1</v>
      </c>
    </row>
    <row r="5" ht="21.75" customHeight="1" spans="1:23">
      <c r="A5" s="9" t="s">
        <v>288</v>
      </c>
      <c r="B5" s="10" t="s">
        <v>190</v>
      </c>
      <c r="C5" s="9" t="s">
        <v>191</v>
      </c>
      <c r="D5" s="9" t="s">
        <v>289</v>
      </c>
      <c r="E5" s="10" t="s">
        <v>192</v>
      </c>
      <c r="F5" s="10" t="s">
        <v>193</v>
      </c>
      <c r="G5" s="10" t="s">
        <v>290</v>
      </c>
      <c r="H5" s="10" t="s">
        <v>291</v>
      </c>
      <c r="I5" s="28" t="s">
        <v>55</v>
      </c>
      <c r="J5" s="11" t="s">
        <v>292</v>
      </c>
      <c r="K5" s="12"/>
      <c r="L5" s="12"/>
      <c r="M5" s="13"/>
      <c r="N5" s="11" t="s">
        <v>198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9"/>
      <c r="C6" s="14"/>
      <c r="D6" s="14"/>
      <c r="E6" s="15"/>
      <c r="F6" s="15"/>
      <c r="G6" s="15"/>
      <c r="H6" s="15"/>
      <c r="I6" s="29"/>
      <c r="J6" s="136" t="s">
        <v>58</v>
      </c>
      <c r="K6" s="137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204</v>
      </c>
      <c r="U6" s="10" t="s">
        <v>66</v>
      </c>
      <c r="V6" s="10" t="s">
        <v>67</v>
      </c>
      <c r="W6" s="10" t="s">
        <v>68</v>
      </c>
    </row>
    <row r="7" ht="21" customHeight="1" spans="1:23">
      <c r="A7" s="29"/>
      <c r="B7" s="29"/>
      <c r="C7" s="29"/>
      <c r="D7" s="29"/>
      <c r="E7" s="29"/>
      <c r="F7" s="29"/>
      <c r="G7" s="29"/>
      <c r="H7" s="29"/>
      <c r="I7" s="29"/>
      <c r="J7" s="138" t="s">
        <v>57</v>
      </c>
      <c r="K7" s="13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7" t="s">
        <v>57</v>
      </c>
      <c r="K8" s="67" t="s">
        <v>293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7">
        <v>12</v>
      </c>
      <c r="M9" s="37">
        <v>13</v>
      </c>
      <c r="N9" s="37">
        <v>14</v>
      </c>
      <c r="O9" s="37">
        <v>15</v>
      </c>
      <c r="P9" s="37">
        <v>16</v>
      </c>
      <c r="Q9" s="37">
        <v>17</v>
      </c>
      <c r="R9" s="37">
        <v>18</v>
      </c>
      <c r="S9" s="37">
        <v>19</v>
      </c>
      <c r="T9" s="37">
        <v>20</v>
      </c>
      <c r="U9" s="20">
        <v>21</v>
      </c>
      <c r="V9" s="37">
        <v>22</v>
      </c>
      <c r="W9" s="20">
        <v>23</v>
      </c>
    </row>
    <row r="10" ht="21.75" customHeight="1" spans="1:23">
      <c r="A10" s="69" t="s">
        <v>294</v>
      </c>
      <c r="B10" s="69" t="s">
        <v>295</v>
      </c>
      <c r="C10" s="69" t="s">
        <v>296</v>
      </c>
      <c r="D10" s="69" t="s">
        <v>73</v>
      </c>
      <c r="E10" s="69" t="s">
        <v>132</v>
      </c>
      <c r="F10" s="69" t="s">
        <v>133</v>
      </c>
      <c r="G10" s="69" t="s">
        <v>297</v>
      </c>
      <c r="H10" s="69" t="s">
        <v>298</v>
      </c>
      <c r="I10" s="79">
        <v>12000000</v>
      </c>
      <c r="J10" s="79">
        <v>12000000</v>
      </c>
      <c r="K10" s="79">
        <v>12000000</v>
      </c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</row>
    <row r="11" ht="21.75" customHeight="1" spans="1:23">
      <c r="A11" s="69" t="s">
        <v>299</v>
      </c>
      <c r="B11" s="69" t="s">
        <v>300</v>
      </c>
      <c r="C11" s="69" t="s">
        <v>301</v>
      </c>
      <c r="D11" s="69" t="s">
        <v>73</v>
      </c>
      <c r="E11" s="69" t="s">
        <v>132</v>
      </c>
      <c r="F11" s="69" t="s">
        <v>133</v>
      </c>
      <c r="G11" s="69" t="s">
        <v>302</v>
      </c>
      <c r="H11" s="69" t="s">
        <v>303</v>
      </c>
      <c r="I11" s="79">
        <v>550000</v>
      </c>
      <c r="J11" s="79">
        <v>550000</v>
      </c>
      <c r="K11" s="79">
        <v>550000</v>
      </c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</row>
    <row r="12" ht="18.75" customHeight="1" spans="1:23">
      <c r="A12" s="33" t="s">
        <v>178</v>
      </c>
      <c r="B12" s="34"/>
      <c r="C12" s="34"/>
      <c r="D12" s="34"/>
      <c r="E12" s="34"/>
      <c r="F12" s="34"/>
      <c r="G12" s="34"/>
      <c r="H12" s="35"/>
      <c r="I12" s="79">
        <v>12550000</v>
      </c>
      <c r="J12" s="79">
        <v>12550000</v>
      </c>
      <c r="K12" s="79">
        <v>12550000</v>
      </c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</row>
  </sheetData>
  <mergeCells count="28">
    <mergeCell ref="A3:W3"/>
    <mergeCell ref="A4:H4"/>
    <mergeCell ref="J5:M5"/>
    <mergeCell ref="N5:P5"/>
    <mergeCell ref="R5:W5"/>
    <mergeCell ref="A12:H1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8"/>
  <sheetViews>
    <sheetView showZeros="0" workbookViewId="0">
      <pane ySplit="1" topLeftCell="A18" activePane="bottomLeft" state="frozen"/>
      <selection/>
      <selection pane="bottomLeft" activeCell="B9" sqref="B9:B14"/>
    </sheetView>
  </sheetViews>
  <sheetFormatPr defaultColWidth="9.14166666666667" defaultRowHeight="12" customHeight="1"/>
  <cols>
    <col min="1" max="1" width="34.275" customWidth="1"/>
    <col min="2" max="2" width="29" customWidth="1"/>
    <col min="3" max="5" width="23.575" customWidth="1"/>
    <col min="6" max="6" width="11.275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304</v>
      </c>
    </row>
    <row r="3" ht="39.75" customHeight="1" spans="1:10">
      <c r="A3" s="65" t="str">
        <f>"2025"&amp;"年部门项目支出绩效目标表"</f>
        <v>2025年部门项目支出绩效目标表</v>
      </c>
      <c r="B3" s="4"/>
      <c r="C3" s="4"/>
      <c r="D3" s="4"/>
      <c r="E3" s="4"/>
      <c r="F3" s="66"/>
      <c r="G3" s="4"/>
      <c r="H3" s="66"/>
      <c r="I3" s="66"/>
      <c r="J3" s="4"/>
    </row>
    <row r="4" ht="17.25" customHeight="1" spans="1:1">
      <c r="A4" s="5" t="str">
        <f>"单位名称："&amp;"宜良县住房和城乡建设局"</f>
        <v>单位名称：宜良县住房和城乡建设局</v>
      </c>
    </row>
    <row r="5" ht="44.25" customHeight="1" spans="1:10">
      <c r="A5" s="67" t="s">
        <v>191</v>
      </c>
      <c r="B5" s="67" t="s">
        <v>305</v>
      </c>
      <c r="C5" s="67" t="s">
        <v>306</v>
      </c>
      <c r="D5" s="67" t="s">
        <v>307</v>
      </c>
      <c r="E5" s="67" t="s">
        <v>308</v>
      </c>
      <c r="F5" s="68" t="s">
        <v>309</v>
      </c>
      <c r="G5" s="67" t="s">
        <v>310</v>
      </c>
      <c r="H5" s="68" t="s">
        <v>311</v>
      </c>
      <c r="I5" s="68" t="s">
        <v>312</v>
      </c>
      <c r="J5" s="67" t="s">
        <v>313</v>
      </c>
    </row>
    <row r="6" ht="18.75" customHeight="1" spans="1:10">
      <c r="A6" s="132">
        <v>1</v>
      </c>
      <c r="B6" s="132">
        <v>2</v>
      </c>
      <c r="C6" s="132">
        <v>3</v>
      </c>
      <c r="D6" s="132">
        <v>4</v>
      </c>
      <c r="E6" s="132">
        <v>5</v>
      </c>
      <c r="F6" s="37">
        <v>6</v>
      </c>
      <c r="G6" s="132">
        <v>7</v>
      </c>
      <c r="H6" s="37">
        <v>8</v>
      </c>
      <c r="I6" s="37">
        <v>9</v>
      </c>
      <c r="J6" s="132">
        <v>10</v>
      </c>
    </row>
    <row r="7" ht="42" customHeight="1" spans="1:10">
      <c r="A7" s="30" t="s">
        <v>70</v>
      </c>
      <c r="B7" s="69"/>
      <c r="C7" s="69"/>
      <c r="D7" s="69"/>
      <c r="E7" s="55"/>
      <c r="F7" s="70"/>
      <c r="G7" s="55"/>
      <c r="H7" s="70"/>
      <c r="I7" s="70"/>
      <c r="J7" s="55"/>
    </row>
    <row r="8" ht="42" customHeight="1" spans="1:10">
      <c r="A8" s="133" t="s">
        <v>73</v>
      </c>
      <c r="B8" s="21"/>
      <c r="C8" s="21"/>
      <c r="D8" s="21"/>
      <c r="E8" s="30"/>
      <c r="F8" s="21"/>
      <c r="G8" s="30"/>
      <c r="H8" s="21"/>
      <c r="I8" s="21"/>
      <c r="J8" s="30"/>
    </row>
    <row r="9" ht="42" customHeight="1" spans="1:10">
      <c r="A9" s="134" t="s">
        <v>301</v>
      </c>
      <c r="B9" s="21" t="s">
        <v>314</v>
      </c>
      <c r="C9" s="21" t="s">
        <v>315</v>
      </c>
      <c r="D9" s="21" t="s">
        <v>316</v>
      </c>
      <c r="E9" s="30" t="s">
        <v>317</v>
      </c>
      <c r="F9" s="21" t="s">
        <v>318</v>
      </c>
      <c r="G9" s="30" t="s">
        <v>90</v>
      </c>
      <c r="H9" s="21" t="s">
        <v>319</v>
      </c>
      <c r="I9" s="21" t="s">
        <v>320</v>
      </c>
      <c r="J9" s="30" t="s">
        <v>317</v>
      </c>
    </row>
    <row r="10" ht="42" customHeight="1" spans="1:10">
      <c r="A10" s="134" t="s">
        <v>301</v>
      </c>
      <c r="B10" s="21" t="s">
        <v>314</v>
      </c>
      <c r="C10" s="21" t="s">
        <v>315</v>
      </c>
      <c r="D10" s="21" t="s">
        <v>321</v>
      </c>
      <c r="E10" s="30" t="s">
        <v>322</v>
      </c>
      <c r="F10" s="21" t="s">
        <v>323</v>
      </c>
      <c r="G10" s="30" t="s">
        <v>324</v>
      </c>
      <c r="H10" s="21" t="s">
        <v>325</v>
      </c>
      <c r="I10" s="21" t="s">
        <v>326</v>
      </c>
      <c r="J10" s="30" t="s">
        <v>327</v>
      </c>
    </row>
    <row r="11" ht="42" customHeight="1" spans="1:10">
      <c r="A11" s="134" t="s">
        <v>301</v>
      </c>
      <c r="B11" s="21" t="s">
        <v>314</v>
      </c>
      <c r="C11" s="21" t="s">
        <v>328</v>
      </c>
      <c r="D11" s="21" t="s">
        <v>329</v>
      </c>
      <c r="E11" s="30" t="s">
        <v>330</v>
      </c>
      <c r="F11" s="21" t="s">
        <v>323</v>
      </c>
      <c r="G11" s="30" t="s">
        <v>324</v>
      </c>
      <c r="H11" s="21" t="s">
        <v>325</v>
      </c>
      <c r="I11" s="21" t="s">
        <v>326</v>
      </c>
      <c r="J11" s="30" t="s">
        <v>330</v>
      </c>
    </row>
    <row r="12" ht="42" customHeight="1" spans="1:10">
      <c r="A12" s="134" t="s">
        <v>301</v>
      </c>
      <c r="B12" s="21" t="s">
        <v>314</v>
      </c>
      <c r="C12" s="21" t="s">
        <v>328</v>
      </c>
      <c r="D12" s="21" t="s">
        <v>331</v>
      </c>
      <c r="E12" s="30" t="s">
        <v>332</v>
      </c>
      <c r="F12" s="21" t="s">
        <v>323</v>
      </c>
      <c r="G12" s="30" t="s">
        <v>324</v>
      </c>
      <c r="H12" s="21" t="s">
        <v>325</v>
      </c>
      <c r="I12" s="21" t="s">
        <v>326</v>
      </c>
      <c r="J12" s="30" t="s">
        <v>332</v>
      </c>
    </row>
    <row r="13" ht="42" customHeight="1" spans="1:10">
      <c r="A13" s="134" t="s">
        <v>301</v>
      </c>
      <c r="B13" s="21" t="s">
        <v>314</v>
      </c>
      <c r="C13" s="21" t="s">
        <v>328</v>
      </c>
      <c r="D13" s="21" t="s">
        <v>333</v>
      </c>
      <c r="E13" s="30" t="s">
        <v>334</v>
      </c>
      <c r="F13" s="21" t="s">
        <v>323</v>
      </c>
      <c r="G13" s="30" t="s">
        <v>324</v>
      </c>
      <c r="H13" s="21" t="s">
        <v>325</v>
      </c>
      <c r="I13" s="21" t="s">
        <v>326</v>
      </c>
      <c r="J13" s="30" t="s">
        <v>334</v>
      </c>
    </row>
    <row r="14" ht="42" customHeight="1" spans="1:10">
      <c r="A14" s="134" t="s">
        <v>301</v>
      </c>
      <c r="B14" s="21" t="s">
        <v>314</v>
      </c>
      <c r="C14" s="21" t="s">
        <v>335</v>
      </c>
      <c r="D14" s="21" t="s">
        <v>336</v>
      </c>
      <c r="E14" s="30" t="s">
        <v>337</v>
      </c>
      <c r="F14" s="21" t="s">
        <v>323</v>
      </c>
      <c r="G14" s="30" t="s">
        <v>324</v>
      </c>
      <c r="H14" s="21" t="s">
        <v>325</v>
      </c>
      <c r="I14" s="21" t="s">
        <v>326</v>
      </c>
      <c r="J14" s="30" t="s">
        <v>337</v>
      </c>
    </row>
    <row r="15" ht="42" customHeight="1" spans="1:10">
      <c r="A15" s="134" t="s">
        <v>296</v>
      </c>
      <c r="B15" s="21" t="s">
        <v>338</v>
      </c>
      <c r="C15" s="21" t="s">
        <v>315</v>
      </c>
      <c r="D15" s="21" t="s">
        <v>316</v>
      </c>
      <c r="E15" s="30" t="s">
        <v>339</v>
      </c>
      <c r="F15" s="21" t="s">
        <v>340</v>
      </c>
      <c r="G15" s="30" t="s">
        <v>341</v>
      </c>
      <c r="H15" s="21" t="s">
        <v>342</v>
      </c>
      <c r="I15" s="21" t="s">
        <v>320</v>
      </c>
      <c r="J15" s="30" t="s">
        <v>343</v>
      </c>
    </row>
    <row r="16" ht="42" customHeight="1" spans="1:10">
      <c r="A16" s="134" t="s">
        <v>296</v>
      </c>
      <c r="B16" s="21" t="s">
        <v>338</v>
      </c>
      <c r="C16" s="21" t="s">
        <v>328</v>
      </c>
      <c r="D16" s="21" t="s">
        <v>329</v>
      </c>
      <c r="E16" s="30" t="s">
        <v>344</v>
      </c>
      <c r="F16" s="21" t="s">
        <v>323</v>
      </c>
      <c r="G16" s="30" t="s">
        <v>324</v>
      </c>
      <c r="H16" s="21" t="s">
        <v>325</v>
      </c>
      <c r="I16" s="21" t="s">
        <v>326</v>
      </c>
      <c r="J16" s="30" t="s">
        <v>344</v>
      </c>
    </row>
    <row r="17" ht="42" customHeight="1" spans="1:10">
      <c r="A17" s="134" t="s">
        <v>296</v>
      </c>
      <c r="B17" s="21" t="s">
        <v>338</v>
      </c>
      <c r="C17" s="21" t="s">
        <v>328</v>
      </c>
      <c r="D17" s="21" t="s">
        <v>345</v>
      </c>
      <c r="E17" s="30" t="s">
        <v>346</v>
      </c>
      <c r="F17" s="21" t="s">
        <v>323</v>
      </c>
      <c r="G17" s="30" t="s">
        <v>324</v>
      </c>
      <c r="H17" s="21" t="s">
        <v>325</v>
      </c>
      <c r="I17" s="21" t="s">
        <v>326</v>
      </c>
      <c r="J17" s="30" t="s">
        <v>346</v>
      </c>
    </row>
    <row r="18" ht="42" customHeight="1" spans="1:10">
      <c r="A18" s="134" t="s">
        <v>296</v>
      </c>
      <c r="B18" s="21" t="s">
        <v>338</v>
      </c>
      <c r="C18" s="21" t="s">
        <v>335</v>
      </c>
      <c r="D18" s="21" t="s">
        <v>336</v>
      </c>
      <c r="E18" s="30" t="s">
        <v>337</v>
      </c>
      <c r="F18" s="21" t="s">
        <v>323</v>
      </c>
      <c r="G18" s="30" t="s">
        <v>324</v>
      </c>
      <c r="H18" s="21" t="s">
        <v>325</v>
      </c>
      <c r="I18" s="21" t="s">
        <v>326</v>
      </c>
      <c r="J18" s="30" t="s">
        <v>337</v>
      </c>
    </row>
  </sheetData>
  <mergeCells count="6">
    <mergeCell ref="A3:J3"/>
    <mergeCell ref="A4:H4"/>
    <mergeCell ref="A9:A14"/>
    <mergeCell ref="A15:A18"/>
    <mergeCell ref="B9:B14"/>
    <mergeCell ref="B15:B18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cws</cp:lastModifiedBy>
  <dcterms:created xsi:type="dcterms:W3CDTF">2025-03-10T02:18:00Z</dcterms:created>
  <dcterms:modified xsi:type="dcterms:W3CDTF">2025-03-12T07:05:31Z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D74E70C2F1594A4DA595EDBD2B4A3900</vt:lpwstr>
  </property>
  <property fmtid="{D5CDD505-2E9C-101B-9397-08002B2CF9AE}" pid="3" name="KSOProductBuildVer">
    <vt:lpwstr>2052-11.8.2.12089</vt:lpwstr>
  </property>
</Properties>
</file>