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3">'部门财政拨款收支预算总表02-1'!$A:$A,'部门财政拨款收支预算总表02-1'!$1:$1</definedName>
    <definedName name="_xlnm.Print_Titles" localSheetId="6">部门基本支出预算表04!$A:$A,部门基本支出预算表04!$1:$1</definedName>
    <definedName name="_xlnm.Print_Titles" localSheetId="1">'部门收入预算表01-2'!$A:$A,'部门收入预算表01-2'!$1:$1</definedName>
    <definedName name="_xlnm.Print_Titles" localSheetId="8">'部门项目支出绩效目标表05-2'!$A:$A,'部门项目支出绩效目标表05-2'!$1:$1</definedName>
    <definedName name="_xlnm.Print_Titles" localSheetId="7">'部门项目支出预算表05-1'!$A:$A,'部门项目支出预算表05-1'!$1:$1</definedName>
    <definedName name="_xlnm.Print_Titles" localSheetId="16">部门项目中期规划预算表12!$A:$A,部门项目中期规划预算表12!$1:$1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9">部门政府性基金预算支出预算表06!$A:$A,部门政府性基金预算支出预算表06!$1:$6</definedName>
    <definedName name="_xlnm.Print_Titles" localSheetId="2">'部门支出预算表01-3'!$A:$A,'部门支出预算表01-3'!$1:$1</definedName>
    <definedName name="_xlnm.Print_Titles" localSheetId="13">'对下转移支付绩效目标表09-2'!$A:$A,'对下转移支付绩效目标表09-2'!$1:$1</definedName>
    <definedName name="_xlnm.Print_Titles" localSheetId="12">'对下转移支付预算表09-1'!$A:$A,'对下转移支付预算表09-1'!$1:$1</definedName>
    <definedName name="_xlnm.Print_Titles" localSheetId="15">上级转移支付补助项目支出预算表11!$A:$A,上级转移支付补助项目支出预算表11!$1:$1</definedName>
    <definedName name="_xlnm.Print_Titles" localSheetId="14">新增资产配置表10!$A:$A,新增资产配置表10!$1:$1</definedName>
    <definedName name="_xlnm.Print_Titles" localSheetId="5">一般公共预算“三公”经费支出预算表03!$A:$A,一般公共预算“三公”经费支出预算表03!$1:$1</definedName>
    <definedName name="_xlnm.Print_Titles" localSheetId="4">'一般公共预算支出预算表02-2'!$A:$A,'一般公共预算支出预算表02-2'!$1:$5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<sst xmlns="http://schemas.openxmlformats.org/spreadsheetml/2006/main" count="937" uniqueCount="377">
  <si>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</si>
  <si>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</si>
  <si>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</si>
  <si>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</si>
  <si>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</si>
  <si>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</si>
  <si>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</si>
  <si>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</si>
  <si>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</si>
  <si>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</si>
  <si>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</si>
  <si>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</si>
  <si>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</si>
  <si>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</si>
  <si>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</si>
  <si>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</si>
  <si>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</si>
  <si>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</si>
  <si>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</si>
  <si>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</si>
  <si>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</si>
  <si>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</si>
  <si>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</si>
  <si>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</si>
  <si>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</si>
  <si>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</si>
  <si>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</si>
  <si>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</si>
  <si>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</si>
  <si>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</si>
  <si>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</si>
  <si>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</si>
  <si>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</si>
  <si>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</si>
  <si>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</si>
  <si>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</si>
  <si>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</si>
  <si>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</si>
  <si>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</si>
  <si>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</si>
  <si>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</si>
  <si>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</si>
  <si>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</si>
  <si>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</si>
  <si>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</si>
  <si>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</si>
  <si>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</si>
  <si>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</si>
  <si>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</si>
  <si>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</si>
  <si>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</si>
  <si>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</si>
  <si>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</si>
  <si>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</si>
  <si>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</si>
  <si>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</si>
  <si>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</si>
  <si>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</si>
  <si>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</si>
  <si>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</si>
  <si>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</si>
  <si>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</si>
  <si>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</si>
  <si>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</si>
  <si>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</si>
  <si>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</si>
  <si>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</si>
  <si>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</si>
  <si>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</si>
  <si>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105001</t>
  </si>
  <si>
    <t>宜良县教育体育局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</si>
  <si>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</si>
  <si>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</si>
  <si>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</si>
  <si>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</si>
  <si>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</si>
  <si>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</si>
  <si>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</si>
  <si>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</si>
  <si>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</si>
  <si>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</si>
  <si>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</si>
  <si>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</si>
  <si>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</si>
  <si>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</si>
  <si>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</si>
  <si>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</si>
  <si>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</si>
  <si>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</si>
  <si>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</si>
  <si>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</si>
  <si>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</si>
  <si>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</si>
  <si>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</si>
  <si>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</si>
  <si>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</si>
  <si>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</si>
  <si>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</si>
  <si>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</si>
  <si>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20501</t>
  </si>
  <si>
    <t>教育管理事务</t>
  </si>
  <si>
    <t>2050101</t>
  </si>
  <si>
    <t>行政运行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</si>
  <si>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</si>
  <si>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</si>
  <si>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</si>
  <si>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</si>
  <si>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</si>
  <si>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</si>
  <si>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</si>
  <si>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</si>
  <si>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2050204</t>
  </si>
  <si>
    <t>高中教育</t>
  </si>
  <si>
    <t>20503</t>
  </si>
  <si>
    <t>职业教育</t>
  </si>
  <si>
    <t>2050302</t>
  </si>
  <si>
    <t>中等职业教育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</si>
  <si>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</si>
  <si>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</si>
  <si>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</si>
  <si>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</si>
  <si>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</si>
  <si>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</si>
  <si>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</si>
  <si>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</si>
  <si>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</si>
  <si>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</si>
  <si>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</si>
  <si>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</si>
  <si>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</si>
  <si>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</si>
  <si>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</si>
  <si>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</si>
  <si>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</si>
  <si>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</si>
  <si>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</si>
  <si>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</si>
  <si>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</si>
  <si>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</si>
  <si>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</si>
  <si>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</si>
  <si>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</si>
  <si>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</si>
  <si>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</si>
  <si>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</si>
  <si>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</si>
  <si>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</si>
  <si>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</si>
  <si>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</si>
  <si>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</si>
  <si>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</si>
  <si>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</si>
  <si>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</si>
  <si>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</si>
  <si>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</si>
  <si>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</si>
  <si>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</si>
  <si>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</si>
  <si>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</si>
  <si>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</si>
  <si>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</si>
  <si>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</si>
  <si>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</si>
  <si>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</si>
  <si>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</si>
  <si>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</si>
  <si>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</si>
  <si>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</si>
  <si>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</si>
  <si>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</si>
  <si>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</si>
  <si>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</si>
  <si>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</si>
  <si>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</si>
  <si>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</si>
  <si>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</si>
  <si>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</si>
  <si>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</si>
  <si>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</si>
  <si>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</si>
  <si>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</si>
  <si>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</si>
  <si>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</si>
  <si>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</si>
  <si>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</si>
  <si>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</si>
  <si>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</si>
  <si>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</si>
  <si>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</si>
  <si>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</si>
  <si>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</si>
  <si>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</si>
  <si>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</si>
  <si>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</si>
  <si>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</si>
  <si>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</si>
  <si>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</si>
  <si>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</si>
  <si>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</si>
  <si>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</si>
  <si>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</si>
  <si>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</si>
  <si>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</si>
  <si>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</si>
  <si>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</si>
  <si>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</si>
  <si>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</si>
  <si>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</si>
  <si>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</si>
  <si>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</si>
  <si>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530125210000000001174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</si>
  <si>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</si>
  <si>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</si>
  <si>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</si>
  <si>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</si>
  <si>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</si>
  <si>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</si>
  <si>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</si>
  <si>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530125210000000001175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</si>
  <si>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</si>
  <si>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</si>
  <si>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</si>
  <si>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</si>
  <si>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</si>
  <si>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</si>
  <si>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</si>
  <si>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</si>
  <si>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</si>
  <si>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530125210000000001176</t>
  </si>
  <si>
    <t>30113</t>
  </si>
  <si>
    <t>530125210000000001177</t>
  </si>
  <si>
    <t>对个人和家庭的补助</t>
  </si>
  <si>
    <t>30304</t>
  </si>
  <si>
    <t>抚恤金</t>
  </si>
  <si>
    <t>30305</t>
  </si>
  <si>
    <t>生活补助</t>
  </si>
  <si>
    <t>30308</t>
  </si>
  <si>
    <t>助学金</t>
  </si>
  <si>
    <t>530125210000000001178</t>
  </si>
  <si>
    <t>公车购置及运维费</t>
  </si>
  <si>
    <t>30231</t>
  </si>
  <si>
    <t>公务用车运行维护费</t>
  </si>
  <si>
    <t>530125210000000001179</t>
  </si>
  <si>
    <t>30217</t>
  </si>
  <si>
    <t>530125210000000001180</t>
  </si>
  <si>
    <t>行政公务交通补贴</t>
  </si>
  <si>
    <t>30239</t>
  </si>
  <si>
    <t>其他交通费用</t>
  </si>
  <si>
    <t>530125210000000001181</t>
  </si>
  <si>
    <t>工会经费</t>
  </si>
  <si>
    <t>30228</t>
  </si>
  <si>
    <t>530125210000000001182</t>
  </si>
  <si>
    <t>一般公用经费</t>
  </si>
  <si>
    <t>30201</t>
  </si>
  <si>
    <t>办公费</t>
  </si>
  <si>
    <t>30205</t>
  </si>
  <si>
    <t>水费</t>
  </si>
  <si>
    <t>30206</t>
  </si>
  <si>
    <t>电费</t>
  </si>
  <si>
    <t>30211</t>
  </si>
  <si>
    <t>差旅费</t>
  </si>
  <si>
    <t>30216</t>
  </si>
  <si>
    <t>培训费</t>
  </si>
  <si>
    <t>30229</t>
  </si>
  <si>
    <t>福利费</t>
  </si>
  <si>
    <t>530125231100001458555</t>
  </si>
  <si>
    <t>离退休人员支出</t>
  </si>
  <si>
    <t>530125231100001458569</t>
  </si>
  <si>
    <t>行政人员绩效奖励</t>
  </si>
  <si>
    <t>530125231100001458570</t>
  </si>
  <si>
    <t>其他教育公用经费</t>
  </si>
  <si>
    <t>530125251100003814636</t>
  </si>
  <si>
    <t>其他对个人和家庭的补助</t>
  </si>
  <si>
    <t>30399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</si>
  <si>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</si>
  <si>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</si>
  <si>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</si>
  <si>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</si>
  <si>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</si>
  <si>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</si>
  <si>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</si>
  <si>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民生类</t>
  </si>
  <si>
    <t>530125251100003820419</t>
  </si>
  <si>
    <t>学校食堂从业人员工资的资金</t>
  </si>
  <si>
    <t>30226</t>
  </si>
  <si>
    <t>劳务费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</si>
  <si>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</si>
  <si>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</si>
  <si>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</si>
  <si>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</si>
  <si>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</si>
  <si>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</si>
  <si>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</si>
  <si>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</si>
  <si>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</si>
  <si>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</si>
  <si>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学校食堂从业人员工资</t>
  </si>
  <si>
    <t>产出指标</t>
  </si>
  <si>
    <t>数量指标</t>
  </si>
  <si>
    <t>=</t>
  </si>
  <si>
    <t>7350000</t>
  </si>
  <si>
    <t>元</t>
  </si>
  <si>
    <t>定量指标</t>
  </si>
  <si>
    <t>效益指标</t>
  </si>
  <si>
    <t>可持续影响</t>
  </si>
  <si>
    <t>持续影响</t>
  </si>
  <si>
    <t>&gt;=</t>
  </si>
  <si>
    <t>95</t>
  </si>
  <si>
    <t>%</t>
  </si>
  <si>
    <t>定性指标</t>
  </si>
  <si>
    <t>满意度指标</t>
  </si>
  <si>
    <t>服务对象满意度</t>
  </si>
  <si>
    <t>学生家长满意度</t>
  </si>
  <si>
    <t>预算06表</t>
  </si>
  <si>
    <t>政府性基金预算支出预算表</t>
  </si>
  <si>
    <t>单位名称：昆明市发展和改革委员会</t>
  </si>
  <si>
    <t>政府性基金预算支出</t>
  </si>
  <si>
    <t>备注：2025年我单位无此预算项目，本表为空。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</si>
  <si>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</si>
  <si>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</si>
  <si>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</si>
  <si>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</si>
  <si>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</si>
  <si>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</si>
  <si>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</si>
  <si>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</si>
  <si>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</si>
  <si>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</si>
  <si>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</si>
  <si>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备注：1、当面向中小企业预留资金大于合计时，面向中小企业预留资金为三年预计数。</t>
  </si>
  <si>
    <t xml:space="preserve">    2、2025年我单位无此预算项目，本表为空。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</si>
  <si>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</si>
  <si>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</si>
  <si>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</si>
  <si>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</si>
  <si>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</si>
  <si>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</si>
  <si>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</si>
  <si>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</si>
  <si>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</si>
  <si>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</si>
  <si>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</si>
  <si>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</si>
  <si>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</si>
  <si>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</si>
  <si>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</si>
  <si>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</si>
  <si>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</si>
  <si>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</si>
  <si>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</si>
  <si>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</si>
  <si>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</si>
  <si>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</si>
  <si>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</si>
  <si>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</si>
  <si>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</si>
  <si>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</si>
  <si>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</si>
  <si>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</si>
  <si>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</si>
  <si>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</si>
  <si>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</si>
  <si>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</si>
  <si>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</si>
  <si>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</si>
  <si>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</si>
  <si>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</si>
  <si>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</si>
  <si>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</si>
  <si>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</si>
  <si>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</si>
  <si>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</si>
  <si>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</si>
  <si>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</si>
  <si>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312 民生类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</si>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</sst>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-mm\-dd\ hh:mm:ss"/>
    <numFmt numFmtId="178" formatCode="#,##0;\-#,##0;;@"/>
    <numFmt numFmtId="179" formatCode="#,##0.00;\-#,##0.00;;@"/>
    <numFmt numFmtId="180" formatCode="hh:mm:ss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79" fontId="34" fillId="0" borderId="7">
      <alignment horizontal="right" vertical="center"/>
    </xf>
    <xf numFmtId="10" fontId="34" fillId="0" borderId="7">
      <alignment horizontal="right" vertical="center"/>
    </xf>
    <xf numFmtId="49" fontId="34" fillId="0" borderId="7">
      <alignment horizontal="left" vertical="center" wrapText="1"/>
    </xf>
    <xf numFmtId="180" fontId="34" fillId="0" borderId="7">
      <alignment horizontal="right" vertical="center"/>
    </xf>
  </cellStyleXfs>
  <cellXfs count="194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3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5" fillId="0" borderId="7" xfId="51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9" fontId="5" fillId="0" borderId="7" xfId="55" applyNumberFormat="1" applyFont="1" applyBorder="1">
      <alignment horizontal="left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9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Style" xfId="49"/>
    <cellStyle name="DateTimeStyle" xfId="50"/>
    <cellStyle name="IntegralNumberStyle" xfId="51"/>
    <cellStyle name="MoneyStyle" xfId="52"/>
    <cellStyle name="NumberStyle" xfId="53"/>
    <cellStyle name="PercentStyle" xfId="54"/>
    <cellStyle name="TextStyle" xfId="55"/>
    <cellStyle name="Time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62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5"/>
      <c r="B2" s="45"/>
      <c r="C2" s="45"/>
      <c r="D2" s="62" t="s">
        <v>0</v>
      </c>
    </row>
    <row r="3" ht="41.25" customHeight="1" spans="1:1">
      <c r="A3" s="40" t="str">
        <f>"2025"&amp;"年部门财务收支预算总表"</f>
        <v>2025年部门财务收支预算总表</v>
      </c>
    </row>
    <row r="4" ht="17.25" customHeight="1" spans="1:4">
      <c r="A4" s="43" t="str">
        <f>"单位名称："&amp;"宜良县教育体育局机关"</f>
        <v>单位名称：宜良县教育体育局机关</v>
      </c>
      <c r="B4" s="159"/>
      <c r="D4" s="137" t="s">
        <v>1</v>
      </c>
    </row>
    <row r="5" ht="23.25" customHeight="1" spans="1:4">
      <c r="A5" s="160" t="s">
        <v>2</v>
      </c>
      <c r="B5" s="161"/>
      <c r="C5" s="160" t="s">
        <v>3</v>
      </c>
      <c r="D5" s="161"/>
    </row>
    <row r="6" ht="24" customHeight="1" spans="1:4">
      <c r="A6" s="160" t="s">
        <v>4</v>
      </c>
      <c r="B6" s="160" t="s">
        <v>5</v>
      </c>
      <c r="C6" s="160" t="s">
        <v>6</v>
      </c>
      <c r="D6" s="160" t="s">
        <v>5</v>
      </c>
    </row>
    <row r="7" ht="17.25" customHeight="1" spans="1:4">
      <c r="A7" s="162" t="s">
        <v>7</v>
      </c>
      <c r="B7" s="77">
        <v>15136415.83</v>
      </c>
      <c r="C7" s="162" t="s">
        <v>8</v>
      </c>
      <c r="D7" s="77"/>
    </row>
    <row r="8" ht="17.25" customHeight="1" spans="1:4">
      <c r="A8" s="162" t="s">
        <v>9</v>
      </c>
      <c r="B8" s="77"/>
      <c r="C8" s="162" t="s">
        <v>10</v>
      </c>
      <c r="D8" s="77"/>
    </row>
    <row r="9" ht="17.25" customHeight="1" spans="1:4">
      <c r="A9" s="162" t="s">
        <v>11</v>
      </c>
      <c r="B9" s="77"/>
      <c r="C9" s="193" t="s">
        <v>12</v>
      </c>
      <c r="D9" s="77"/>
    </row>
    <row r="10" ht="17.25" customHeight="1" spans="1:4">
      <c r="A10" s="162" t="s">
        <v>13</v>
      </c>
      <c r="B10" s="77"/>
      <c r="C10" s="193" t="s">
        <v>14</v>
      </c>
      <c r="D10" s="77"/>
    </row>
    <row r="11" ht="17.25" customHeight="1" spans="1:4">
      <c r="A11" s="162" t="s">
        <v>15</v>
      </c>
      <c r="B11" s="77"/>
      <c r="C11" s="193" t="s">
        <v>16</v>
      </c>
      <c r="D11" s="77">
        <v>14162711.4</v>
      </c>
    </row>
    <row r="12" ht="17.25" customHeight="1" spans="1:4">
      <c r="A12" s="162" t="s">
        <v>17</v>
      </c>
      <c r="B12" s="77"/>
      <c r="C12" s="193" t="s">
        <v>18</v>
      </c>
      <c r="D12" s="77"/>
    </row>
    <row r="13" ht="17.25" customHeight="1" spans="1:4">
      <c r="A13" s="162" t="s">
        <v>19</v>
      </c>
      <c r="B13" s="77"/>
      <c r="C13" s="31" t="s">
        <v>20</v>
      </c>
      <c r="D13" s="77"/>
    </row>
    <row r="14" ht="17.25" customHeight="1" spans="1:4">
      <c r="A14" s="162" t="s">
        <v>21</v>
      </c>
      <c r="B14" s="77"/>
      <c r="C14" s="31" t="s">
        <v>22</v>
      </c>
      <c r="D14" s="77">
        <v>464267.37</v>
      </c>
    </row>
    <row r="15" ht="17.25" customHeight="1" spans="1:4">
      <c r="A15" s="162" t="s">
        <v>23</v>
      </c>
      <c r="B15" s="77"/>
      <c r="C15" s="31" t="s">
        <v>24</v>
      </c>
      <c r="D15" s="77">
        <v>299362.06</v>
      </c>
    </row>
    <row r="16" ht="17.25" customHeight="1" spans="1:4">
      <c r="A16" s="162" t="s">
        <v>25</v>
      </c>
      <c r="B16" s="77"/>
      <c r="C16" s="31" t="s">
        <v>26</v>
      </c>
      <c r="D16" s="77"/>
    </row>
    <row r="17" ht="17.25" customHeight="1" spans="1:4">
      <c r="A17" s="142"/>
      <c r="B17" s="77"/>
      <c r="C17" s="31" t="s">
        <v>27</v>
      </c>
      <c r="D17" s="77"/>
    </row>
    <row r="18" ht="17.25" customHeight="1" spans="1:4">
      <c r="A18" s="163"/>
      <c r="B18" s="77"/>
      <c r="C18" s="31" t="s">
        <v>28</v>
      </c>
      <c r="D18" s="77"/>
    </row>
    <row r="19" ht="17.25" customHeight="1" spans="1:4">
      <c r="A19" s="163"/>
      <c r="B19" s="77"/>
      <c r="C19" s="31" t="s">
        <v>29</v>
      </c>
      <c r="D19" s="77"/>
    </row>
    <row r="20" ht="17.25" customHeight="1" spans="1:4">
      <c r="A20" s="163"/>
      <c r="B20" s="77"/>
      <c r="C20" s="31" t="s">
        <v>30</v>
      </c>
      <c r="D20" s="77"/>
    </row>
    <row r="21" ht="17.25" customHeight="1" spans="1:4">
      <c r="A21" s="163"/>
      <c r="B21" s="77"/>
      <c r="C21" s="31" t="s">
        <v>31</v>
      </c>
      <c r="D21" s="77"/>
    </row>
    <row r="22" ht="17.25" customHeight="1" spans="1:4">
      <c r="A22" s="163"/>
      <c r="B22" s="77"/>
      <c r="C22" s="31" t="s">
        <v>32</v>
      </c>
      <c r="D22" s="77"/>
    </row>
    <row r="23" ht="17.25" customHeight="1" spans="1:4">
      <c r="A23" s="163"/>
      <c r="B23" s="77"/>
      <c r="C23" s="31" t="s">
        <v>33</v>
      </c>
      <c r="D23" s="77"/>
    </row>
    <row r="24" ht="17.25" customHeight="1" spans="1:4">
      <c r="A24" s="163"/>
      <c r="B24" s="77"/>
      <c r="C24" s="31" t="s">
        <v>34</v>
      </c>
      <c r="D24" s="77"/>
    </row>
    <row r="25" ht="17.25" customHeight="1" spans="1:4">
      <c r="A25" s="163"/>
      <c r="B25" s="77"/>
      <c r="C25" s="31" t="s">
        <v>35</v>
      </c>
      <c r="D25" s="77">
        <v>210075</v>
      </c>
    </row>
    <row r="26" ht="17.25" customHeight="1" spans="1:4">
      <c r="A26" s="163"/>
      <c r="B26" s="77"/>
      <c r="C26" s="31" t="s">
        <v>36</v>
      </c>
      <c r="D26" s="77"/>
    </row>
    <row r="27" ht="17.25" customHeight="1" spans="1:4">
      <c r="A27" s="163"/>
      <c r="B27" s="77"/>
      <c r="C27" s="142" t="s">
        <v>37</v>
      </c>
      <c r="D27" s="77"/>
    </row>
    <row r="28" ht="17.25" customHeight="1" spans="1:4">
      <c r="A28" s="163"/>
      <c r="B28" s="77"/>
      <c r="C28" s="31" t="s">
        <v>38</v>
      </c>
      <c r="D28" s="77"/>
    </row>
    <row r="29" ht="16.5" customHeight="1" spans="1:4">
      <c r="A29" s="163"/>
      <c r="B29" s="77"/>
      <c r="C29" s="31" t="s">
        <v>39</v>
      </c>
      <c r="D29" s="77"/>
    </row>
    <row r="30" ht="16.5" customHeight="1" spans="1:4">
      <c r="A30" s="163"/>
      <c r="B30" s="77"/>
      <c r="C30" s="142" t="s">
        <v>40</v>
      </c>
      <c r="D30" s="77"/>
    </row>
    <row r="31" ht="17.25" customHeight="1" spans="1:4">
      <c r="A31" s="163"/>
      <c r="B31" s="77"/>
      <c r="C31" s="142" t="s">
        <v>41</v>
      </c>
      <c r="D31" s="77"/>
    </row>
    <row r="32" ht="17.25" customHeight="1" spans="1:4">
      <c r="A32" s="163"/>
      <c r="B32" s="77"/>
      <c r="C32" s="31" t="s">
        <v>42</v>
      </c>
      <c r="D32" s="77"/>
    </row>
    <row r="33" ht="16.5" customHeight="1" spans="1:4">
      <c r="A33" s="163" t="s">
        <v>43</v>
      </c>
      <c r="B33" s="77">
        <v>15136415.83</v>
      </c>
      <c r="C33" s="163" t="s">
        <v>44</v>
      </c>
      <c r="D33" s="77">
        <v>15136415.83</v>
      </c>
    </row>
    <row r="34" ht="16.5" customHeight="1" spans="1:4">
      <c r="A34" s="142" t="s">
        <v>45</v>
      </c>
      <c r="B34" s="77"/>
      <c r="C34" s="142" t="s">
        <v>46</v>
      </c>
      <c r="D34" s="77"/>
    </row>
    <row r="35" ht="16.5" customHeight="1" spans="1:4">
      <c r="A35" s="31" t="s">
        <v>47</v>
      </c>
      <c r="B35" s="77"/>
      <c r="C35" s="31" t="s">
        <v>47</v>
      </c>
      <c r="D35" s="77"/>
    </row>
    <row r="36" ht="16.5" customHeight="1" spans="1:4">
      <c r="A36" s="31" t="s">
        <v>48</v>
      </c>
      <c r="B36" s="77"/>
      <c r="C36" s="31" t="s">
        <v>49</v>
      </c>
      <c r="D36" s="77"/>
    </row>
    <row r="37" ht="16.5" customHeight="1" spans="1:4">
      <c r="A37" s="164" t="s">
        <v>50</v>
      </c>
      <c r="B37" s="77">
        <v>15136415.83</v>
      </c>
      <c r="C37" s="164" t="s">
        <v>51</v>
      </c>
      <c r="D37" s="77">
        <v>15136415.83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4" sqref="$A4:$XFD4"/>
    </sheetView>
  </sheetViews>
  <sheetFormatPr defaultColWidth="9.125" defaultRowHeight="14.25" customHeight="1" outlineLevelCol="5"/>
  <cols>
    <col min="1" max="1" width="32.125" customWidth="1"/>
    <col min="2" max="2" width="20.75" customWidth="1"/>
    <col min="3" max="3" width="32.125" customWidth="1"/>
    <col min="4" max="4" width="27.75" customWidth="1"/>
    <col min="5" max="6" width="36.75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6">
        <v>1</v>
      </c>
      <c r="B2" s="117">
        <v>0</v>
      </c>
      <c r="C2" s="116">
        <v>1</v>
      </c>
      <c r="D2" s="118"/>
      <c r="E2" s="118"/>
      <c r="F2" s="115" t="s">
        <v>313</v>
      </c>
    </row>
    <row r="3" ht="42" customHeight="1" spans="1:6">
      <c r="A3" s="119" t="str">
        <f>"2025"&amp;"年部门政府性基金预算支出预算表"</f>
        <v>2025年部门政府性基金预算支出预算表</v>
      </c>
      <c r="B3" s="119" t="s">
        <v>314</v>
      </c>
      <c r="C3" s="120"/>
      <c r="D3" s="121"/>
      <c r="E3" s="121"/>
      <c r="F3" s="121"/>
    </row>
    <row r="4" ht="13.5" customHeight="1" spans="1:6">
      <c r="A4" s="5" t="str">
        <f>"单位名称："&amp;"宜良县教育体育局机关"</f>
        <v>单位名称：宜良县教育体育局机关</v>
      </c>
      <c r="B4" s="5" t="s">
        <v>315</v>
      </c>
      <c r="C4" s="116"/>
      <c r="D4" s="118"/>
      <c r="E4" s="118"/>
      <c r="F4" s="115" t="s">
        <v>1</v>
      </c>
    </row>
    <row r="5" ht="19.5" customHeight="1" spans="1:6">
      <c r="A5" s="122" t="s">
        <v>193</v>
      </c>
      <c r="B5" s="123" t="s">
        <v>72</v>
      </c>
      <c r="C5" s="122" t="s">
        <v>73</v>
      </c>
      <c r="D5" s="11" t="s">
        <v>316</v>
      </c>
      <c r="E5" s="12"/>
      <c r="F5" s="13"/>
    </row>
    <row r="6" ht="18.75" customHeight="1" spans="1:6">
      <c r="A6" s="124"/>
      <c r="B6" s="125"/>
      <c r="C6" s="124"/>
      <c r="D6" s="16" t="s">
        <v>55</v>
      </c>
      <c r="E6" s="11" t="s">
        <v>75</v>
      </c>
      <c r="F6" s="16" t="s">
        <v>76</v>
      </c>
    </row>
    <row r="7" ht="18.75" customHeight="1" spans="1:6">
      <c r="A7" s="66">
        <v>1</v>
      </c>
      <c r="B7" s="126" t="s">
        <v>83</v>
      </c>
      <c r="C7" s="66">
        <v>3</v>
      </c>
      <c r="D7" s="127">
        <v>4</v>
      </c>
      <c r="E7" s="127">
        <v>5</v>
      </c>
      <c r="F7" s="127">
        <v>6</v>
      </c>
    </row>
    <row r="8" ht="21" customHeight="1" spans="1:6">
      <c r="A8" s="21"/>
      <c r="B8" s="21"/>
      <c r="C8" s="21"/>
      <c r="D8" s="77"/>
      <c r="E8" s="77"/>
      <c r="F8" s="77"/>
    </row>
    <row r="9" ht="21" customHeight="1" spans="1:6">
      <c r="A9" s="21"/>
      <c r="B9" s="21"/>
      <c r="C9" s="21"/>
      <c r="D9" s="77"/>
      <c r="E9" s="77"/>
      <c r="F9" s="77"/>
    </row>
    <row r="10" ht="18.75" customHeight="1" spans="1:6">
      <c r="A10" s="128" t="s">
        <v>183</v>
      </c>
      <c r="B10" s="128" t="s">
        <v>183</v>
      </c>
      <c r="C10" s="129" t="s">
        <v>183</v>
      </c>
      <c r="D10" s="77"/>
      <c r="E10" s="77"/>
      <c r="F10" s="77"/>
    </row>
    <row r="11" customHeight="1" spans="1:1">
      <c r="A11" t="s">
        <v>317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25" defaultRowHeight="14.25" customHeight="1"/>
  <cols>
    <col min="1" max="2" width="32.625" customWidth="1"/>
    <col min="3" max="3" width="41.125" customWidth="1"/>
    <col min="4" max="4" width="21.75" customWidth="1"/>
    <col min="5" max="5" width="35.25" customWidth="1"/>
    <col min="6" max="6" width="7.75" customWidth="1"/>
    <col min="7" max="7" width="11.125" customWidth="1"/>
    <col min="8" max="8" width="13.25" customWidth="1"/>
    <col min="9" max="18" width="20" customWidth="1"/>
    <col min="19" max="19" width="19.87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1"/>
      <c r="C2" s="81"/>
      <c r="R2" s="3"/>
      <c r="S2" s="3" t="s">
        <v>318</v>
      </c>
    </row>
    <row r="3" ht="41.25" customHeight="1" spans="1:19">
      <c r="A3" s="70" t="str">
        <f>"2025"&amp;"年部门政府采购预算表"</f>
        <v>2025年部门政府采购预算表</v>
      </c>
      <c r="B3" s="64"/>
      <c r="C3" s="64"/>
      <c r="D3" s="4"/>
      <c r="E3" s="4"/>
      <c r="F3" s="4"/>
      <c r="G3" s="4"/>
      <c r="H3" s="4"/>
      <c r="I3" s="4"/>
      <c r="J3" s="4"/>
      <c r="K3" s="4"/>
      <c r="L3" s="4"/>
      <c r="M3" s="64"/>
      <c r="N3" s="4"/>
      <c r="O3" s="4"/>
      <c r="P3" s="64"/>
      <c r="Q3" s="4"/>
      <c r="R3" s="64"/>
      <c r="S3" s="64"/>
    </row>
    <row r="4" ht="18.75" customHeight="1" spans="1:19">
      <c r="A4" s="108" t="str">
        <f>"单位名称："&amp;"宜良县教育体育局机关"</f>
        <v>单位名称：宜良县教育体育局机关</v>
      </c>
      <c r="B4" s="83"/>
      <c r="C4" s="83"/>
      <c r="D4" s="7"/>
      <c r="E4" s="7"/>
      <c r="F4" s="7"/>
      <c r="G4" s="7"/>
      <c r="H4" s="7"/>
      <c r="I4" s="7"/>
      <c r="J4" s="7"/>
      <c r="K4" s="7"/>
      <c r="L4" s="7"/>
      <c r="R4" s="8"/>
      <c r="S4" s="115" t="s">
        <v>1</v>
      </c>
    </row>
    <row r="5" ht="15.75" customHeight="1" spans="1:19">
      <c r="A5" s="10" t="s">
        <v>192</v>
      </c>
      <c r="B5" s="84" t="s">
        <v>193</v>
      </c>
      <c r="C5" s="84" t="s">
        <v>319</v>
      </c>
      <c r="D5" s="85" t="s">
        <v>320</v>
      </c>
      <c r="E5" s="85" t="s">
        <v>321</v>
      </c>
      <c r="F5" s="85" t="s">
        <v>322</v>
      </c>
      <c r="G5" s="85" t="s">
        <v>323</v>
      </c>
      <c r="H5" s="85" t="s">
        <v>324</v>
      </c>
      <c r="I5" s="98" t="s">
        <v>200</v>
      </c>
      <c r="J5" s="98"/>
      <c r="K5" s="98"/>
      <c r="L5" s="98"/>
      <c r="M5" s="99"/>
      <c r="N5" s="98"/>
      <c r="O5" s="98"/>
      <c r="P5" s="78"/>
      <c r="Q5" s="98"/>
      <c r="R5" s="99"/>
      <c r="S5" s="79"/>
    </row>
    <row r="6" ht="17.25" customHeight="1" spans="1:19">
      <c r="A6" s="15"/>
      <c r="B6" s="86"/>
      <c r="C6" s="86"/>
      <c r="D6" s="87"/>
      <c r="E6" s="87"/>
      <c r="F6" s="87"/>
      <c r="G6" s="87"/>
      <c r="H6" s="87"/>
      <c r="I6" s="87" t="s">
        <v>55</v>
      </c>
      <c r="J6" s="87" t="s">
        <v>58</v>
      </c>
      <c r="K6" s="87" t="s">
        <v>325</v>
      </c>
      <c r="L6" s="87" t="s">
        <v>326</v>
      </c>
      <c r="M6" s="100" t="s">
        <v>327</v>
      </c>
      <c r="N6" s="101" t="s">
        <v>328</v>
      </c>
      <c r="O6" s="101"/>
      <c r="P6" s="106"/>
      <c r="Q6" s="101"/>
      <c r="R6" s="107"/>
      <c r="S6" s="88"/>
    </row>
    <row r="7" ht="54" customHeight="1" spans="1:19">
      <c r="A7" s="18"/>
      <c r="B7" s="88"/>
      <c r="C7" s="88"/>
      <c r="D7" s="89"/>
      <c r="E7" s="89"/>
      <c r="F7" s="89"/>
      <c r="G7" s="89"/>
      <c r="H7" s="89"/>
      <c r="I7" s="89"/>
      <c r="J7" s="89" t="s">
        <v>57</v>
      </c>
      <c r="K7" s="89"/>
      <c r="L7" s="89"/>
      <c r="M7" s="102"/>
      <c r="N7" s="89" t="s">
        <v>57</v>
      </c>
      <c r="O7" s="89" t="s">
        <v>64</v>
      </c>
      <c r="P7" s="88" t="s">
        <v>65</v>
      </c>
      <c r="Q7" s="89" t="s">
        <v>66</v>
      </c>
      <c r="R7" s="102" t="s">
        <v>67</v>
      </c>
      <c r="S7" s="88" t="s">
        <v>68</v>
      </c>
    </row>
    <row r="8" ht="18" customHeight="1" spans="1:19">
      <c r="A8" s="109">
        <v>1</v>
      </c>
      <c r="B8" s="109" t="s">
        <v>83</v>
      </c>
      <c r="C8" s="110">
        <v>3</v>
      </c>
      <c r="D8" s="110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</row>
    <row r="9" ht="21" customHeight="1" spans="1:19">
      <c r="A9" s="90"/>
      <c r="B9" s="91"/>
      <c r="C9" s="91"/>
      <c r="D9" s="92"/>
      <c r="E9" s="92"/>
      <c r="F9" s="92"/>
      <c r="G9" s="111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21" customHeight="1" spans="1:19">
      <c r="A10" s="93" t="s">
        <v>183</v>
      </c>
      <c r="B10" s="94"/>
      <c r="C10" s="94"/>
      <c r="D10" s="95"/>
      <c r="E10" s="95"/>
      <c r="F10" s="95"/>
      <c r="G10" s="112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  <row r="11" ht="21" customHeight="1" spans="1:19">
      <c r="A11" s="108" t="s">
        <v>329</v>
      </c>
      <c r="B11" s="5"/>
      <c r="C11" s="5"/>
      <c r="D11" s="108"/>
      <c r="E11" s="108"/>
      <c r="F11" s="108"/>
      <c r="G11" s="113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</row>
    <row r="12" customHeight="1" spans="1:1">
      <c r="A12" t="s">
        <v>330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25" defaultRowHeight="14.25" customHeight="1"/>
  <cols>
    <col min="1" max="5" width="39.125" customWidth="1"/>
    <col min="6" max="6" width="27.625" customWidth="1"/>
    <col min="7" max="7" width="28.625" customWidth="1"/>
    <col min="8" max="8" width="28.125" customWidth="1"/>
    <col min="9" max="9" width="39.125" customWidth="1"/>
    <col min="10" max="18" width="20.375" customWidth="1"/>
    <col min="19" max="20" width="20.25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4"/>
      <c r="B2" s="81"/>
      <c r="C2" s="81"/>
      <c r="D2" s="81"/>
      <c r="E2" s="81"/>
      <c r="F2" s="81"/>
      <c r="G2" s="81"/>
      <c r="H2" s="74"/>
      <c r="I2" s="74"/>
      <c r="J2" s="74"/>
      <c r="K2" s="74"/>
      <c r="L2" s="74"/>
      <c r="M2" s="74"/>
      <c r="N2" s="96"/>
      <c r="O2" s="74"/>
      <c r="P2" s="74"/>
      <c r="Q2" s="81"/>
      <c r="R2" s="74"/>
      <c r="S2" s="104"/>
      <c r="T2" s="104" t="s">
        <v>331</v>
      </c>
    </row>
    <row r="3" ht="41.25" customHeight="1" spans="1:20">
      <c r="A3" s="70" t="str">
        <f>"2025"&amp;"年部门政府购买服务预算表"</f>
        <v>2025年部门政府购买服务预算表</v>
      </c>
      <c r="B3" s="64"/>
      <c r="C3" s="64"/>
      <c r="D3" s="64"/>
      <c r="E3" s="64"/>
      <c r="F3" s="64"/>
      <c r="G3" s="64"/>
      <c r="H3" s="82"/>
      <c r="I3" s="82"/>
      <c r="J3" s="82"/>
      <c r="K3" s="82"/>
      <c r="L3" s="82"/>
      <c r="M3" s="82"/>
      <c r="N3" s="97"/>
      <c r="O3" s="82"/>
      <c r="P3" s="82"/>
      <c r="Q3" s="64"/>
      <c r="R3" s="82"/>
      <c r="S3" s="97"/>
      <c r="T3" s="64"/>
    </row>
    <row r="4" ht="22.5" customHeight="1" spans="1:20">
      <c r="A4" s="71" t="str">
        <f>"单位名称："&amp;"宜良县教育体育局机关"</f>
        <v>单位名称：宜良县教育体育局机关</v>
      </c>
      <c r="B4" s="83"/>
      <c r="C4" s="83"/>
      <c r="D4" s="83"/>
      <c r="E4" s="83"/>
      <c r="F4" s="83"/>
      <c r="G4" s="83"/>
      <c r="H4" s="72"/>
      <c r="I4" s="72"/>
      <c r="J4" s="72"/>
      <c r="K4" s="72"/>
      <c r="L4" s="72"/>
      <c r="M4" s="72"/>
      <c r="N4" s="96"/>
      <c r="O4" s="74"/>
      <c r="P4" s="74"/>
      <c r="Q4" s="81"/>
      <c r="R4" s="74"/>
      <c r="S4" s="105"/>
      <c r="T4" s="104" t="s">
        <v>1</v>
      </c>
    </row>
    <row r="5" ht="24" customHeight="1" spans="1:20">
      <c r="A5" s="10" t="s">
        <v>192</v>
      </c>
      <c r="B5" s="84" t="s">
        <v>193</v>
      </c>
      <c r="C5" s="84" t="s">
        <v>319</v>
      </c>
      <c r="D5" s="84" t="s">
        <v>332</v>
      </c>
      <c r="E5" s="84" t="s">
        <v>333</v>
      </c>
      <c r="F5" s="84" t="s">
        <v>334</v>
      </c>
      <c r="G5" s="84" t="s">
        <v>335</v>
      </c>
      <c r="H5" s="85" t="s">
        <v>336</v>
      </c>
      <c r="I5" s="85" t="s">
        <v>337</v>
      </c>
      <c r="J5" s="98" t="s">
        <v>200</v>
      </c>
      <c r="K5" s="98"/>
      <c r="L5" s="98"/>
      <c r="M5" s="98"/>
      <c r="N5" s="99"/>
      <c r="O5" s="98"/>
      <c r="P5" s="98"/>
      <c r="Q5" s="78"/>
      <c r="R5" s="98"/>
      <c r="S5" s="99"/>
      <c r="T5" s="79"/>
    </row>
    <row r="6" ht="24" customHeight="1" spans="1:20">
      <c r="A6" s="15"/>
      <c r="B6" s="86"/>
      <c r="C6" s="86"/>
      <c r="D6" s="86"/>
      <c r="E6" s="86"/>
      <c r="F6" s="86"/>
      <c r="G6" s="86"/>
      <c r="H6" s="87"/>
      <c r="I6" s="87"/>
      <c r="J6" s="87" t="s">
        <v>55</v>
      </c>
      <c r="K6" s="87" t="s">
        <v>58</v>
      </c>
      <c r="L6" s="87" t="s">
        <v>325</v>
      </c>
      <c r="M6" s="87" t="s">
        <v>326</v>
      </c>
      <c r="N6" s="100" t="s">
        <v>327</v>
      </c>
      <c r="O6" s="101" t="s">
        <v>328</v>
      </c>
      <c r="P6" s="101"/>
      <c r="Q6" s="106"/>
      <c r="R6" s="101"/>
      <c r="S6" s="107"/>
      <c r="T6" s="88"/>
    </row>
    <row r="7" ht="54" customHeight="1" spans="1:20">
      <c r="A7" s="18"/>
      <c r="B7" s="88"/>
      <c r="C7" s="88"/>
      <c r="D7" s="88"/>
      <c r="E7" s="88"/>
      <c r="F7" s="88"/>
      <c r="G7" s="88"/>
      <c r="H7" s="89"/>
      <c r="I7" s="89"/>
      <c r="J7" s="89"/>
      <c r="K7" s="89" t="s">
        <v>57</v>
      </c>
      <c r="L7" s="89"/>
      <c r="M7" s="89"/>
      <c r="N7" s="102"/>
      <c r="O7" s="89" t="s">
        <v>57</v>
      </c>
      <c r="P7" s="89" t="s">
        <v>64</v>
      </c>
      <c r="Q7" s="88" t="s">
        <v>65</v>
      </c>
      <c r="R7" s="89" t="s">
        <v>66</v>
      </c>
      <c r="S7" s="102" t="s">
        <v>67</v>
      </c>
      <c r="T7" s="88" t="s">
        <v>68</v>
      </c>
    </row>
    <row r="8" ht="17.25" customHeight="1" spans="1:20">
      <c r="A8" s="19">
        <v>1</v>
      </c>
      <c r="B8" s="88">
        <v>2</v>
      </c>
      <c r="C8" s="19">
        <v>3</v>
      </c>
      <c r="D8" s="19">
        <v>4</v>
      </c>
      <c r="E8" s="88">
        <v>5</v>
      </c>
      <c r="F8" s="19">
        <v>6</v>
      </c>
      <c r="G8" s="19">
        <v>7</v>
      </c>
      <c r="H8" s="88">
        <v>8</v>
      </c>
      <c r="I8" s="19">
        <v>9</v>
      </c>
      <c r="J8" s="19">
        <v>10</v>
      </c>
      <c r="K8" s="88">
        <v>11</v>
      </c>
      <c r="L8" s="19">
        <v>12</v>
      </c>
      <c r="M8" s="19">
        <v>13</v>
      </c>
      <c r="N8" s="88">
        <v>14</v>
      </c>
      <c r="O8" s="19">
        <v>15</v>
      </c>
      <c r="P8" s="19">
        <v>16</v>
      </c>
      <c r="Q8" s="88">
        <v>17</v>
      </c>
      <c r="R8" s="19">
        <v>18</v>
      </c>
      <c r="S8" s="19">
        <v>19</v>
      </c>
      <c r="T8" s="19">
        <v>20</v>
      </c>
    </row>
    <row r="9" ht="21" customHeight="1" spans="1:20">
      <c r="A9" s="90"/>
      <c r="B9" s="91"/>
      <c r="C9" s="91"/>
      <c r="D9" s="91"/>
      <c r="E9" s="91"/>
      <c r="F9" s="91"/>
      <c r="G9" s="91"/>
      <c r="H9" s="92"/>
      <c r="I9" s="92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ht="21" customHeight="1" spans="1:20">
      <c r="A10" s="93" t="s">
        <v>183</v>
      </c>
      <c r="B10" s="94"/>
      <c r="C10" s="94"/>
      <c r="D10" s="94"/>
      <c r="E10" s="94"/>
      <c r="F10" s="94"/>
      <c r="G10" s="94"/>
      <c r="H10" s="95"/>
      <c r="I10" s="103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customHeight="1" spans="1:1">
      <c r="A11" t="s">
        <v>317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25" defaultRowHeight="14.25" customHeight="1"/>
  <cols>
    <col min="1" max="1" width="37.75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69"/>
      <c r="W2" s="3"/>
      <c r="X2" s="3" t="s">
        <v>338</v>
      </c>
    </row>
    <row r="3" ht="41.25" customHeight="1" spans="1:24">
      <c r="A3" s="70" t="str">
        <f>"2025"&amp;"年对下转移支付预算表"</f>
        <v>2025年对下转移支付预算表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4"/>
      <c r="X3" s="64"/>
    </row>
    <row r="4" ht="18" customHeight="1" spans="1:24">
      <c r="A4" s="71" t="str">
        <f>"单位名称："&amp;"宜良县教育体育局机关"</f>
        <v>单位名称：宜良县教育体育局机关</v>
      </c>
      <c r="B4" s="72"/>
      <c r="C4" s="72"/>
      <c r="D4" s="73"/>
      <c r="E4" s="74"/>
      <c r="F4" s="74"/>
      <c r="G4" s="74"/>
      <c r="H4" s="74"/>
      <c r="I4" s="74"/>
      <c r="W4" s="8"/>
      <c r="X4" s="8" t="s">
        <v>1</v>
      </c>
    </row>
    <row r="5" ht="19.5" customHeight="1" spans="1:24">
      <c r="A5" s="27" t="s">
        <v>339</v>
      </c>
      <c r="B5" s="11" t="s">
        <v>200</v>
      </c>
      <c r="C5" s="12"/>
      <c r="D5" s="12"/>
      <c r="E5" s="11" t="s">
        <v>340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78"/>
      <c r="X5" s="79"/>
    </row>
    <row r="6" ht="40.5" customHeight="1" spans="1:24">
      <c r="A6" s="19"/>
      <c r="B6" s="28" t="s">
        <v>55</v>
      </c>
      <c r="C6" s="10" t="s">
        <v>58</v>
      </c>
      <c r="D6" s="75" t="s">
        <v>325</v>
      </c>
      <c r="E6" s="47" t="s">
        <v>341</v>
      </c>
      <c r="F6" s="47" t="s">
        <v>342</v>
      </c>
      <c r="G6" s="47" t="s">
        <v>343</v>
      </c>
      <c r="H6" s="47" t="s">
        <v>344</v>
      </c>
      <c r="I6" s="47" t="s">
        <v>345</v>
      </c>
      <c r="J6" s="47" t="s">
        <v>346</v>
      </c>
      <c r="K6" s="47" t="s">
        <v>347</v>
      </c>
      <c r="L6" s="47" t="s">
        <v>348</v>
      </c>
      <c r="M6" s="47" t="s">
        <v>349</v>
      </c>
      <c r="N6" s="47" t="s">
        <v>350</v>
      </c>
      <c r="O6" s="47" t="s">
        <v>351</v>
      </c>
      <c r="P6" s="47" t="s">
        <v>352</v>
      </c>
      <c r="Q6" s="47" t="s">
        <v>353</v>
      </c>
      <c r="R6" s="47" t="s">
        <v>354</v>
      </c>
      <c r="S6" s="47" t="s">
        <v>355</v>
      </c>
      <c r="T6" s="47" t="s">
        <v>356</v>
      </c>
      <c r="U6" s="47" t="s">
        <v>357</v>
      </c>
      <c r="V6" s="47" t="s">
        <v>358</v>
      </c>
      <c r="W6" s="47" t="s">
        <v>359</v>
      </c>
      <c r="X6" s="80" t="s">
        <v>360</v>
      </c>
    </row>
    <row r="7" ht="19.5" customHeight="1" spans="1:24">
      <c r="A7" s="20">
        <v>1</v>
      </c>
      <c r="B7" s="20">
        <v>2</v>
      </c>
      <c r="C7" s="20">
        <v>3</v>
      </c>
      <c r="D7" s="76">
        <v>4</v>
      </c>
      <c r="E7" s="35">
        <v>5</v>
      </c>
      <c r="F7" s="20">
        <v>6</v>
      </c>
      <c r="G7" s="20">
        <v>7</v>
      </c>
      <c r="H7" s="76">
        <v>8</v>
      </c>
      <c r="I7" s="20">
        <v>9</v>
      </c>
      <c r="J7" s="20">
        <v>10</v>
      </c>
      <c r="K7" s="20">
        <v>11</v>
      </c>
      <c r="L7" s="76">
        <v>12</v>
      </c>
      <c r="M7" s="20">
        <v>13</v>
      </c>
      <c r="N7" s="20">
        <v>14</v>
      </c>
      <c r="O7" s="20">
        <v>15</v>
      </c>
      <c r="P7" s="76">
        <v>16</v>
      </c>
      <c r="Q7" s="20">
        <v>17</v>
      </c>
      <c r="R7" s="20">
        <v>18</v>
      </c>
      <c r="S7" s="20">
        <v>19</v>
      </c>
      <c r="T7" s="76">
        <v>20</v>
      </c>
      <c r="U7" s="76">
        <v>21</v>
      </c>
      <c r="V7" s="76">
        <v>22</v>
      </c>
      <c r="W7" s="35">
        <v>23</v>
      </c>
      <c r="X7" s="35">
        <v>24</v>
      </c>
    </row>
    <row r="8" ht="19.5" customHeight="1" spans="1:24">
      <c r="A8" s="29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  <row r="9" ht="19.5" customHeight="1" spans="1:24">
      <c r="A9" s="6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customHeight="1" spans="1:1">
      <c r="A10" t="s">
        <v>317</v>
      </c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361</v>
      </c>
    </row>
    <row r="3" ht="41.25" customHeight="1" spans="1:10">
      <c r="A3" s="63" t="str">
        <f>"2025"&amp;"年对下转移支付绩效目标表"</f>
        <v>2025年对下转移支付绩效目标表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"单位名称："&amp;"宜良县教育体育局机关"</f>
        <v>单位名称：宜良县教育体育局机关</v>
      </c>
    </row>
    <row r="5" ht="44.25" customHeight="1" spans="1:10">
      <c r="A5" s="65" t="s">
        <v>339</v>
      </c>
      <c r="B5" s="65" t="s">
        <v>287</v>
      </c>
      <c r="C5" s="65" t="s">
        <v>288</v>
      </c>
      <c r="D5" s="65" t="s">
        <v>289</v>
      </c>
      <c r="E5" s="65" t="s">
        <v>290</v>
      </c>
      <c r="F5" s="66" t="s">
        <v>291</v>
      </c>
      <c r="G5" s="65" t="s">
        <v>292</v>
      </c>
      <c r="H5" s="66" t="s">
        <v>293</v>
      </c>
      <c r="I5" s="66" t="s">
        <v>294</v>
      </c>
      <c r="J5" s="65" t="s">
        <v>295</v>
      </c>
    </row>
    <row r="6" ht="14.25" customHeight="1" spans="1:10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6">
        <v>6</v>
      </c>
      <c r="G6" s="65">
        <v>7</v>
      </c>
      <c r="H6" s="66">
        <v>8</v>
      </c>
      <c r="I6" s="66">
        <v>9</v>
      </c>
      <c r="J6" s="65">
        <v>10</v>
      </c>
    </row>
    <row r="7" ht="42" customHeight="1" spans="1:10">
      <c r="A7" s="29"/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t="s">
        <v>317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4" sqref="$A4:$XFD4"/>
    </sheetView>
  </sheetViews>
  <sheetFormatPr defaultColWidth="10.375" defaultRowHeight="14.25" customHeight="1"/>
  <cols>
    <col min="1" max="3" width="33.75" customWidth="1"/>
    <col min="4" max="4" width="45.625" customWidth="1"/>
    <col min="5" max="5" width="27.625" customWidth="1"/>
    <col min="6" max="6" width="21.75" customWidth="1"/>
    <col min="7" max="9" width="26.25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7" t="s">
        <v>362</v>
      </c>
      <c r="B2" s="38"/>
      <c r="C2" s="38"/>
      <c r="D2" s="39"/>
      <c r="E2" s="39"/>
      <c r="F2" s="39"/>
      <c r="G2" s="38"/>
      <c r="H2" s="38"/>
      <c r="I2" s="39"/>
    </row>
    <row r="3" ht="41.25" customHeight="1" spans="1:9">
      <c r="A3" s="40" t="str">
        <f>"2025"&amp;"年新增资产配置预算表"</f>
        <v>2025年新增资产配置预算表</v>
      </c>
      <c r="B3" s="41"/>
      <c r="C3" s="41"/>
      <c r="D3" s="42"/>
      <c r="E3" s="42"/>
      <c r="F3" s="42"/>
      <c r="G3" s="41"/>
      <c r="H3" s="41"/>
      <c r="I3" s="42"/>
    </row>
    <row r="4" customHeight="1" spans="1:9">
      <c r="A4" s="43" t="str">
        <f>"单位名称："&amp;"宜良县教育体育局机关"</f>
        <v>单位名称：宜良县教育体育局机关</v>
      </c>
      <c r="B4" s="44"/>
      <c r="C4" s="44"/>
      <c r="D4" s="45"/>
      <c r="F4" s="42"/>
      <c r="G4" s="41"/>
      <c r="H4" s="41"/>
      <c r="I4" s="62" t="s">
        <v>1</v>
      </c>
    </row>
    <row r="5" ht="28.5" customHeight="1" spans="1:9">
      <c r="A5" s="46" t="s">
        <v>192</v>
      </c>
      <c r="B5" s="47" t="s">
        <v>193</v>
      </c>
      <c r="C5" s="48" t="s">
        <v>363</v>
      </c>
      <c r="D5" s="46" t="s">
        <v>364</v>
      </c>
      <c r="E5" s="46" t="s">
        <v>365</v>
      </c>
      <c r="F5" s="46" t="s">
        <v>366</v>
      </c>
      <c r="G5" s="47" t="s">
        <v>367</v>
      </c>
      <c r="H5" s="35"/>
      <c r="I5" s="46"/>
    </row>
    <row r="6" ht="21" customHeight="1" spans="1:9">
      <c r="A6" s="48"/>
      <c r="B6" s="49"/>
      <c r="C6" s="49"/>
      <c r="D6" s="50"/>
      <c r="E6" s="49"/>
      <c r="F6" s="49"/>
      <c r="G6" s="47" t="s">
        <v>323</v>
      </c>
      <c r="H6" s="47" t="s">
        <v>368</v>
      </c>
      <c r="I6" s="47" t="s">
        <v>369</v>
      </c>
    </row>
    <row r="7" ht="17.25" customHeight="1" spans="1:9">
      <c r="A7" s="51" t="s">
        <v>82</v>
      </c>
      <c r="B7" s="52" t="s">
        <v>83</v>
      </c>
      <c r="C7" s="51" t="s">
        <v>84</v>
      </c>
      <c r="D7" s="53" t="s">
        <v>85</v>
      </c>
      <c r="E7" s="51" t="s">
        <v>86</v>
      </c>
      <c r="F7" s="52" t="s">
        <v>87</v>
      </c>
      <c r="G7" s="54" t="s">
        <v>88</v>
      </c>
      <c r="H7" s="53" t="s">
        <v>89</v>
      </c>
      <c r="I7" s="53">
        <v>9</v>
      </c>
    </row>
    <row r="8" ht="19.5" customHeight="1" spans="1:9">
      <c r="A8" s="55"/>
      <c r="B8" s="31"/>
      <c r="C8" s="31"/>
      <c r="D8" s="29"/>
      <c r="E8" s="21"/>
      <c r="F8" s="54"/>
      <c r="G8" s="56"/>
      <c r="H8" s="57"/>
      <c r="I8" s="57"/>
    </row>
    <row r="9" ht="19.5" customHeight="1" spans="1:9">
      <c r="A9" s="58" t="s">
        <v>55</v>
      </c>
      <c r="B9" s="59"/>
      <c r="C9" s="59"/>
      <c r="D9" s="60"/>
      <c r="E9" s="61"/>
      <c r="F9" s="61"/>
      <c r="G9" s="56"/>
      <c r="H9" s="57"/>
      <c r="I9" s="57"/>
    </row>
    <row r="10" customHeight="1" spans="5:5">
      <c r="E10" t="s">
        <v>317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4" sqref="$A4:$XFD4"/>
    </sheetView>
  </sheetViews>
  <sheetFormatPr defaultColWidth="9.125" defaultRowHeight="14.25" customHeight="1"/>
  <cols>
    <col min="1" max="1" width="19.25" customWidth="1"/>
    <col min="2" max="2" width="33.875" customWidth="1"/>
    <col min="3" max="3" width="23.875" customWidth="1"/>
    <col min="4" max="4" width="11.125" customWidth="1"/>
    <col min="5" max="5" width="17.75" customWidth="1"/>
    <col min="6" max="6" width="9.875" customWidth="1"/>
    <col min="7" max="7" width="17.75" customWidth="1"/>
    <col min="8" max="11" width="23.125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370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"单位名称："&amp;"宜良县教育体育局机关"</f>
        <v>单位名称：宜良县教育体育局机关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275</v>
      </c>
      <c r="B5" s="9" t="s">
        <v>195</v>
      </c>
      <c r="C5" s="9" t="s">
        <v>276</v>
      </c>
      <c r="D5" s="10" t="s">
        <v>196</v>
      </c>
      <c r="E5" s="10" t="s">
        <v>197</v>
      </c>
      <c r="F5" s="10" t="s">
        <v>277</v>
      </c>
      <c r="G5" s="10" t="s">
        <v>278</v>
      </c>
      <c r="H5" s="27" t="s">
        <v>55</v>
      </c>
      <c r="I5" s="11" t="s">
        <v>371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5">
        <v>10</v>
      </c>
      <c r="K8" s="35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6"/>
      <c r="J9" s="36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3"/>
      <c r="I10" s="23"/>
      <c r="J10" s="23"/>
      <c r="K10" s="30"/>
    </row>
    <row r="11" ht="18.75" customHeight="1" spans="1:11">
      <c r="A11" s="32" t="s">
        <v>183</v>
      </c>
      <c r="B11" s="33"/>
      <c r="C11" s="33"/>
      <c r="D11" s="33"/>
      <c r="E11" s="33"/>
      <c r="F11" s="33"/>
      <c r="G11" s="34"/>
      <c r="H11" s="23"/>
      <c r="I11" s="23"/>
      <c r="J11" s="23"/>
      <c r="K11" s="30"/>
    </row>
    <row r="12" customHeight="1" spans="1:1">
      <c r="A12" t="s">
        <v>317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tabSelected="1" workbookViewId="0">
      <pane ySplit="1" topLeftCell="A2" activePane="bottomLeft" state="frozen"/>
      <selection/>
      <selection pane="bottomLeft" activeCell="B19" sqref="B19"/>
    </sheetView>
  </sheetViews>
  <sheetFormatPr defaultColWidth="9.125" defaultRowHeight="14.25" customHeight="1" outlineLevelCol="6"/>
  <cols>
    <col min="1" max="1" width="35.25" customWidth="1"/>
    <col min="2" max="4" width="28" customWidth="1"/>
    <col min="5" max="7" width="23.8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372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"单位名称："&amp;"宜良县教育体育局机关"</f>
        <v>单位名称：宜良县教育体育局机关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276</v>
      </c>
      <c r="B5" s="9" t="s">
        <v>275</v>
      </c>
      <c r="C5" s="9" t="s">
        <v>195</v>
      </c>
      <c r="D5" s="10" t="s">
        <v>373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2"/>
      <c r="C9" s="22"/>
      <c r="D9" s="21"/>
      <c r="E9" s="23">
        <v>2000000</v>
      </c>
      <c r="F9" s="23"/>
      <c r="G9" s="23"/>
    </row>
    <row r="10" ht="18.75" customHeight="1" spans="1:7">
      <c r="A10" s="21"/>
      <c r="B10" s="21" t="s">
        <v>374</v>
      </c>
      <c r="C10" s="21" t="s">
        <v>283</v>
      </c>
      <c r="D10" s="21" t="s">
        <v>375</v>
      </c>
      <c r="E10" s="23">
        <v>2000000</v>
      </c>
      <c r="F10" s="23"/>
      <c r="G10" s="23"/>
    </row>
    <row r="11" ht="18.75" customHeight="1" spans="1:7">
      <c r="A11" s="24" t="s">
        <v>55</v>
      </c>
      <c r="B11" s="25" t="s">
        <v>376</v>
      </c>
      <c r="C11" s="25"/>
      <c r="D11" s="26"/>
      <c r="E11" s="23">
        <v>2000000</v>
      </c>
      <c r="F11" s="23"/>
      <c r="G11" s="23"/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0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625" defaultRowHeight="12.75" customHeight="1"/>
  <cols>
    <col min="1" max="1" width="15.875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2" t="s">
        <v>52</v>
      </c>
    </row>
    <row r="3" ht="41.25" customHeight="1" spans="1:1">
      <c r="A3" s="40" t="str">
        <f>"2025"&amp;"年部门收入预算表"</f>
        <v>2025年部门收入预算表</v>
      </c>
    </row>
    <row r="4" ht="17.25" customHeight="1" spans="1:19">
      <c r="A4" s="43" t="str">
        <f>"单位名称："&amp;"宜良县教育体育局机关"</f>
        <v>单位名称：宜良县教育体育局机关</v>
      </c>
      <c r="S4" s="45" t="s">
        <v>1</v>
      </c>
    </row>
    <row r="5" ht="21.75" customHeight="1" spans="1:19">
      <c r="A5" s="180" t="s">
        <v>53</v>
      </c>
      <c r="B5" s="181" t="s">
        <v>54</v>
      </c>
      <c r="C5" s="181" t="s">
        <v>55</v>
      </c>
      <c r="D5" s="182" t="s">
        <v>56</v>
      </c>
      <c r="E5" s="182"/>
      <c r="F5" s="182"/>
      <c r="G5" s="182"/>
      <c r="H5" s="182"/>
      <c r="I5" s="128"/>
      <c r="J5" s="182"/>
      <c r="K5" s="182"/>
      <c r="L5" s="182"/>
      <c r="M5" s="182"/>
      <c r="N5" s="188"/>
      <c r="O5" s="182" t="s">
        <v>45</v>
      </c>
      <c r="P5" s="182"/>
      <c r="Q5" s="182"/>
      <c r="R5" s="182"/>
      <c r="S5" s="188"/>
    </row>
    <row r="6" ht="27" customHeight="1" spans="1:19">
      <c r="A6" s="183"/>
      <c r="B6" s="184"/>
      <c r="C6" s="184"/>
      <c r="D6" s="184" t="s">
        <v>57</v>
      </c>
      <c r="E6" s="184" t="s">
        <v>58</v>
      </c>
      <c r="F6" s="184" t="s">
        <v>59</v>
      </c>
      <c r="G6" s="184" t="s">
        <v>60</v>
      </c>
      <c r="H6" s="184" t="s">
        <v>61</v>
      </c>
      <c r="I6" s="189" t="s">
        <v>62</v>
      </c>
      <c r="J6" s="190"/>
      <c r="K6" s="190"/>
      <c r="L6" s="190"/>
      <c r="M6" s="190"/>
      <c r="N6" s="191"/>
      <c r="O6" s="184" t="s">
        <v>57</v>
      </c>
      <c r="P6" s="184" t="s">
        <v>58</v>
      </c>
      <c r="Q6" s="184" t="s">
        <v>59</v>
      </c>
      <c r="R6" s="184" t="s">
        <v>60</v>
      </c>
      <c r="S6" s="184" t="s">
        <v>63</v>
      </c>
    </row>
    <row r="7" ht="30" customHeight="1" spans="1:19">
      <c r="A7" s="185"/>
      <c r="B7" s="103"/>
      <c r="C7" s="112"/>
      <c r="D7" s="112"/>
      <c r="E7" s="112"/>
      <c r="F7" s="112"/>
      <c r="G7" s="112"/>
      <c r="H7" s="112"/>
      <c r="I7" s="68" t="s">
        <v>57</v>
      </c>
      <c r="J7" s="191" t="s">
        <v>64</v>
      </c>
      <c r="K7" s="191" t="s">
        <v>65</v>
      </c>
      <c r="L7" s="191" t="s">
        <v>66</v>
      </c>
      <c r="M7" s="191" t="s">
        <v>67</v>
      </c>
      <c r="N7" s="191" t="s">
        <v>68</v>
      </c>
      <c r="O7" s="192"/>
      <c r="P7" s="192"/>
      <c r="Q7" s="192"/>
      <c r="R7" s="192"/>
      <c r="S7" s="112"/>
    </row>
    <row r="8" ht="15" customHeight="1" spans="1:19">
      <c r="A8" s="186">
        <v>1</v>
      </c>
      <c r="B8" s="186">
        <v>2</v>
      </c>
      <c r="C8" s="186">
        <v>3</v>
      </c>
      <c r="D8" s="186">
        <v>4</v>
      </c>
      <c r="E8" s="186">
        <v>5</v>
      </c>
      <c r="F8" s="186">
        <v>6</v>
      </c>
      <c r="G8" s="186">
        <v>7</v>
      </c>
      <c r="H8" s="186">
        <v>8</v>
      </c>
      <c r="I8" s="68">
        <v>9</v>
      </c>
      <c r="J8" s="186">
        <v>10</v>
      </c>
      <c r="K8" s="186">
        <v>11</v>
      </c>
      <c r="L8" s="186">
        <v>12</v>
      </c>
      <c r="M8" s="186">
        <v>13</v>
      </c>
      <c r="N8" s="186">
        <v>14</v>
      </c>
      <c r="O8" s="186">
        <v>15</v>
      </c>
      <c r="P8" s="186">
        <v>16</v>
      </c>
      <c r="Q8" s="186">
        <v>17</v>
      </c>
      <c r="R8" s="186">
        <v>18</v>
      </c>
      <c r="S8" s="186">
        <v>19</v>
      </c>
    </row>
    <row r="9" ht="18" customHeight="1" spans="1:19">
      <c r="A9" s="21" t="s">
        <v>69</v>
      </c>
      <c r="B9" s="21" t="s">
        <v>70</v>
      </c>
      <c r="C9" s="77">
        <v>15136415.83</v>
      </c>
      <c r="D9" s="77">
        <v>15136415.83</v>
      </c>
      <c r="E9" s="77">
        <v>15136415.83</v>
      </c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ht="18" customHeight="1" spans="1:19">
      <c r="A10" s="48" t="s">
        <v>55</v>
      </c>
      <c r="B10" s="187"/>
      <c r="C10" s="77">
        <v>15136415.83</v>
      </c>
      <c r="D10" s="77">
        <v>15136415.83</v>
      </c>
      <c r="E10" s="77">
        <v>15136415.83</v>
      </c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2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625" defaultRowHeight="12.75" customHeight="1"/>
  <cols>
    <col min="1" max="1" width="14.25" customWidth="1"/>
    <col min="2" max="2" width="37.625" customWidth="1"/>
    <col min="3" max="8" width="24.625" customWidth="1"/>
    <col min="9" max="9" width="26.75" customWidth="1"/>
    <col min="10" max="11" width="24.375" customWidth="1"/>
    <col min="12" max="15" width="24.62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5" t="s">
        <v>71</v>
      </c>
    </row>
    <row r="3" ht="41.25" customHeight="1" spans="1:1">
      <c r="A3" s="40" t="str">
        <f>"2025"&amp;"年部门支出预算表"</f>
        <v>2025年部门支出预算表</v>
      </c>
    </row>
    <row r="4" ht="17.25" customHeight="1" spans="1:15">
      <c r="A4" s="43" t="str">
        <f>"单位名称："&amp;"宜良县教育体育局机关"</f>
        <v>单位名称：宜良县教育体育局机关</v>
      </c>
      <c r="O4" s="45" t="s">
        <v>1</v>
      </c>
    </row>
    <row r="5" ht="27" customHeight="1" spans="1:15">
      <c r="A5" s="166" t="s">
        <v>72</v>
      </c>
      <c r="B5" s="166" t="s">
        <v>73</v>
      </c>
      <c r="C5" s="166" t="s">
        <v>55</v>
      </c>
      <c r="D5" s="167" t="s">
        <v>58</v>
      </c>
      <c r="E5" s="168"/>
      <c r="F5" s="169"/>
      <c r="G5" s="170" t="s">
        <v>59</v>
      </c>
      <c r="H5" s="170" t="s">
        <v>60</v>
      </c>
      <c r="I5" s="170" t="s">
        <v>74</v>
      </c>
      <c r="J5" s="167" t="s">
        <v>62</v>
      </c>
      <c r="K5" s="168"/>
      <c r="L5" s="168"/>
      <c r="M5" s="168"/>
      <c r="N5" s="177"/>
      <c r="O5" s="178"/>
    </row>
    <row r="6" ht="42" customHeight="1" spans="1:15">
      <c r="A6" s="171"/>
      <c r="B6" s="171"/>
      <c r="C6" s="172"/>
      <c r="D6" s="173" t="s">
        <v>57</v>
      </c>
      <c r="E6" s="173" t="s">
        <v>75</v>
      </c>
      <c r="F6" s="173" t="s">
        <v>76</v>
      </c>
      <c r="G6" s="172"/>
      <c r="H6" s="172"/>
      <c r="I6" s="179"/>
      <c r="J6" s="173" t="s">
        <v>57</v>
      </c>
      <c r="K6" s="160" t="s">
        <v>77</v>
      </c>
      <c r="L6" s="160" t="s">
        <v>78</v>
      </c>
      <c r="M6" s="160" t="s">
        <v>79</v>
      </c>
      <c r="N6" s="160" t="s">
        <v>80</v>
      </c>
      <c r="O6" s="160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4" t="s">
        <v>85</v>
      </c>
      <c r="E7" s="54" t="s">
        <v>86</v>
      </c>
      <c r="F7" s="54" t="s">
        <v>87</v>
      </c>
      <c r="G7" s="54" t="s">
        <v>88</v>
      </c>
      <c r="H7" s="54" t="s">
        <v>89</v>
      </c>
      <c r="I7" s="54" t="s">
        <v>90</v>
      </c>
      <c r="J7" s="54" t="s">
        <v>91</v>
      </c>
      <c r="K7" s="54" t="s">
        <v>92</v>
      </c>
      <c r="L7" s="54" t="s">
        <v>93</v>
      </c>
      <c r="M7" s="54" t="s">
        <v>94</v>
      </c>
      <c r="N7" s="51" t="s">
        <v>95</v>
      </c>
      <c r="O7" s="54" t="s">
        <v>96</v>
      </c>
    </row>
    <row r="8" ht="21" customHeight="1" spans="1:15">
      <c r="A8" s="55" t="s">
        <v>97</v>
      </c>
      <c r="B8" s="55" t="s">
        <v>98</v>
      </c>
      <c r="C8" s="77">
        <v>14162711.4</v>
      </c>
      <c r="D8" s="77">
        <v>14162711.4</v>
      </c>
      <c r="E8" s="77">
        <v>12162711.4</v>
      </c>
      <c r="F8" s="77">
        <v>2000000</v>
      </c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4" t="s">
        <v>99</v>
      </c>
      <c r="B9" s="174" t="s">
        <v>100</v>
      </c>
      <c r="C9" s="77">
        <v>4422111</v>
      </c>
      <c r="D9" s="77">
        <v>4422111</v>
      </c>
      <c r="E9" s="77">
        <v>2422111</v>
      </c>
      <c r="F9" s="77">
        <v>2000000</v>
      </c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5" t="s">
        <v>101</v>
      </c>
      <c r="B10" s="175" t="s">
        <v>102</v>
      </c>
      <c r="C10" s="77">
        <v>4422111</v>
      </c>
      <c r="D10" s="77">
        <v>4422111</v>
      </c>
      <c r="E10" s="77">
        <v>2422111</v>
      </c>
      <c r="F10" s="77">
        <v>2000000</v>
      </c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4" t="s">
        <v>103</v>
      </c>
      <c r="B11" s="174" t="s">
        <v>104</v>
      </c>
      <c r="C11" s="77">
        <v>8977720.4</v>
      </c>
      <c r="D11" s="77">
        <v>8977720.4</v>
      </c>
      <c r="E11" s="77">
        <v>8977720.4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5" t="s">
        <v>105</v>
      </c>
      <c r="B12" s="175" t="s">
        <v>106</v>
      </c>
      <c r="C12" s="77">
        <v>68428.8</v>
      </c>
      <c r="D12" s="77">
        <v>68428.8</v>
      </c>
      <c r="E12" s="77">
        <v>68428.8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5" t="s">
        <v>107</v>
      </c>
      <c r="B13" s="175" t="s">
        <v>108</v>
      </c>
      <c r="C13" s="77">
        <v>4771200</v>
      </c>
      <c r="D13" s="77">
        <v>4771200</v>
      </c>
      <c r="E13" s="77">
        <v>4771200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5" t="s">
        <v>109</v>
      </c>
      <c r="B14" s="175" t="s">
        <v>110</v>
      </c>
      <c r="C14" s="77">
        <v>3947755.6</v>
      </c>
      <c r="D14" s="77">
        <v>3947755.6</v>
      </c>
      <c r="E14" s="77">
        <v>3947755.6</v>
      </c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5" t="s">
        <v>111</v>
      </c>
      <c r="B15" s="175" t="s">
        <v>112</v>
      </c>
      <c r="C15" s="77">
        <v>190336</v>
      </c>
      <c r="D15" s="77">
        <v>190336</v>
      </c>
      <c r="E15" s="77">
        <v>190336</v>
      </c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4" t="s">
        <v>113</v>
      </c>
      <c r="B16" s="174" t="s">
        <v>114</v>
      </c>
      <c r="C16" s="77">
        <v>762880</v>
      </c>
      <c r="D16" s="77">
        <v>762880</v>
      </c>
      <c r="E16" s="77">
        <v>762880</v>
      </c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5" t="s">
        <v>115</v>
      </c>
      <c r="B17" s="175" t="s">
        <v>116</v>
      </c>
      <c r="C17" s="77">
        <v>762880</v>
      </c>
      <c r="D17" s="77">
        <v>762880</v>
      </c>
      <c r="E17" s="77">
        <v>762880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55" t="s">
        <v>117</v>
      </c>
      <c r="B18" s="55" t="s">
        <v>118</v>
      </c>
      <c r="C18" s="77">
        <v>464267.37</v>
      </c>
      <c r="D18" s="77">
        <v>464267.37</v>
      </c>
      <c r="E18" s="77">
        <v>464267.37</v>
      </c>
      <c r="F18" s="77"/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74" t="s">
        <v>119</v>
      </c>
      <c r="B19" s="174" t="s">
        <v>120</v>
      </c>
      <c r="C19" s="77">
        <v>452915.37</v>
      </c>
      <c r="D19" s="77">
        <v>452915.37</v>
      </c>
      <c r="E19" s="77">
        <v>452915.37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5" t="s">
        <v>121</v>
      </c>
      <c r="B20" s="175" t="s">
        <v>122</v>
      </c>
      <c r="C20" s="77">
        <v>172800</v>
      </c>
      <c r="D20" s="77">
        <v>172800</v>
      </c>
      <c r="E20" s="77">
        <v>172800</v>
      </c>
      <c r="F20" s="77"/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75" t="s">
        <v>123</v>
      </c>
      <c r="B21" s="175" t="s">
        <v>124</v>
      </c>
      <c r="C21" s="77">
        <v>280115.37</v>
      </c>
      <c r="D21" s="77">
        <v>280115.37</v>
      </c>
      <c r="E21" s="77">
        <v>280115.37</v>
      </c>
      <c r="F21" s="77"/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74" t="s">
        <v>125</v>
      </c>
      <c r="B22" s="174" t="s">
        <v>126</v>
      </c>
      <c r="C22" s="77">
        <v>11352</v>
      </c>
      <c r="D22" s="77">
        <v>11352</v>
      </c>
      <c r="E22" s="77">
        <v>11352</v>
      </c>
      <c r="F22" s="77"/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5" t="s">
        <v>127</v>
      </c>
      <c r="B23" s="175" t="s">
        <v>128</v>
      </c>
      <c r="C23" s="77">
        <v>11352</v>
      </c>
      <c r="D23" s="77">
        <v>11352</v>
      </c>
      <c r="E23" s="77">
        <v>11352</v>
      </c>
      <c r="F23" s="77"/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55" t="s">
        <v>129</v>
      </c>
      <c r="B24" s="55" t="s">
        <v>130</v>
      </c>
      <c r="C24" s="77">
        <v>299362.06</v>
      </c>
      <c r="D24" s="77">
        <v>299362.06</v>
      </c>
      <c r="E24" s="77">
        <v>299362.06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174" t="s">
        <v>131</v>
      </c>
      <c r="B25" s="174" t="s">
        <v>132</v>
      </c>
      <c r="C25" s="77">
        <v>299362.06</v>
      </c>
      <c r="D25" s="77">
        <v>299362.06</v>
      </c>
      <c r="E25" s="77">
        <v>299362.06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ht="21" customHeight="1" spans="1:15">
      <c r="A26" s="175" t="s">
        <v>133</v>
      </c>
      <c r="B26" s="175" t="s">
        <v>134</v>
      </c>
      <c r="C26" s="77">
        <v>152265.96</v>
      </c>
      <c r="D26" s="77">
        <v>152265.96</v>
      </c>
      <c r="E26" s="77">
        <v>152265.96</v>
      </c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ht="21" customHeight="1" spans="1:15">
      <c r="A27" s="175" t="s">
        <v>135</v>
      </c>
      <c r="B27" s="175" t="s">
        <v>136</v>
      </c>
      <c r="C27" s="77">
        <v>140496.1</v>
      </c>
      <c r="D27" s="77">
        <v>140496.1</v>
      </c>
      <c r="E27" s="77">
        <v>140496.1</v>
      </c>
      <c r="F27" s="77"/>
      <c r="G27" s="77"/>
      <c r="H27" s="77"/>
      <c r="I27" s="77"/>
      <c r="J27" s="77"/>
      <c r="K27" s="77"/>
      <c r="L27" s="77"/>
      <c r="M27" s="77"/>
      <c r="N27" s="77"/>
      <c r="O27" s="77"/>
    </row>
    <row r="28" ht="21" customHeight="1" spans="1:15">
      <c r="A28" s="175" t="s">
        <v>137</v>
      </c>
      <c r="B28" s="175" t="s">
        <v>138</v>
      </c>
      <c r="C28" s="77">
        <v>6600</v>
      </c>
      <c r="D28" s="77">
        <v>6600</v>
      </c>
      <c r="E28" s="77">
        <v>6600</v>
      </c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ht="21" customHeight="1" spans="1:15">
      <c r="A29" s="55" t="s">
        <v>139</v>
      </c>
      <c r="B29" s="55" t="s">
        <v>140</v>
      </c>
      <c r="C29" s="77">
        <v>210075</v>
      </c>
      <c r="D29" s="77">
        <v>210075</v>
      </c>
      <c r="E29" s="77">
        <v>210075</v>
      </c>
      <c r="F29" s="77"/>
      <c r="G29" s="77"/>
      <c r="H29" s="77"/>
      <c r="I29" s="77"/>
      <c r="J29" s="77"/>
      <c r="K29" s="77"/>
      <c r="L29" s="77"/>
      <c r="M29" s="77"/>
      <c r="N29" s="77"/>
      <c r="O29" s="77"/>
    </row>
    <row r="30" ht="21" customHeight="1" spans="1:15">
      <c r="A30" s="174" t="s">
        <v>141</v>
      </c>
      <c r="B30" s="174" t="s">
        <v>142</v>
      </c>
      <c r="C30" s="77">
        <v>210075</v>
      </c>
      <c r="D30" s="77">
        <v>210075</v>
      </c>
      <c r="E30" s="77">
        <v>210075</v>
      </c>
      <c r="F30" s="77"/>
      <c r="G30" s="77"/>
      <c r="H30" s="77"/>
      <c r="I30" s="77"/>
      <c r="J30" s="77"/>
      <c r="K30" s="77"/>
      <c r="L30" s="77"/>
      <c r="M30" s="77"/>
      <c r="N30" s="77"/>
      <c r="O30" s="77"/>
    </row>
    <row r="31" ht="21" customHeight="1" spans="1:15">
      <c r="A31" s="175" t="s">
        <v>143</v>
      </c>
      <c r="B31" s="175" t="s">
        <v>144</v>
      </c>
      <c r="C31" s="77">
        <v>210075</v>
      </c>
      <c r="D31" s="77">
        <v>210075</v>
      </c>
      <c r="E31" s="77">
        <v>210075</v>
      </c>
      <c r="F31" s="77"/>
      <c r="G31" s="77"/>
      <c r="H31" s="77"/>
      <c r="I31" s="77"/>
      <c r="J31" s="77"/>
      <c r="K31" s="77"/>
      <c r="L31" s="77"/>
      <c r="M31" s="77"/>
      <c r="N31" s="77"/>
      <c r="O31" s="77"/>
    </row>
    <row r="32" ht="21" customHeight="1" spans="1:15">
      <c r="A32" s="176" t="s">
        <v>55</v>
      </c>
      <c r="B32" s="34"/>
      <c r="C32" s="77">
        <v>15136415.83</v>
      </c>
      <c r="D32" s="77">
        <v>15136415.83</v>
      </c>
      <c r="E32" s="77">
        <v>13136415.83</v>
      </c>
      <c r="F32" s="77">
        <v>2000000</v>
      </c>
      <c r="G32" s="77"/>
      <c r="H32" s="77"/>
      <c r="I32" s="77"/>
      <c r="J32" s="77"/>
      <c r="K32" s="77"/>
      <c r="L32" s="77"/>
      <c r="M32" s="77"/>
      <c r="N32" s="77"/>
      <c r="O32" s="77"/>
    </row>
  </sheetData>
  <mergeCells count="12">
    <mergeCell ref="A2:O2"/>
    <mergeCell ref="A3:O3"/>
    <mergeCell ref="A4:B4"/>
    <mergeCell ref="D5:F5"/>
    <mergeCell ref="J5:O5"/>
    <mergeCell ref="A32:B32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625" defaultRowHeight="12.75" customHeight="1" outlineLevelCol="3"/>
  <cols>
    <col min="1" max="4" width="35.625" customWidth="1"/>
  </cols>
  <sheetData>
    <row r="1" customHeight="1" spans="1:4">
      <c r="A1" s="1"/>
      <c r="B1" s="1"/>
      <c r="C1" s="1"/>
      <c r="D1" s="1"/>
    </row>
    <row r="2" ht="15" customHeight="1" spans="1:4">
      <c r="A2" s="41"/>
      <c r="B2" s="45"/>
      <c r="C2" s="45"/>
      <c r="D2" s="45" t="s">
        <v>145</v>
      </c>
    </row>
    <row r="3" ht="41.25" customHeight="1" spans="1:1">
      <c r="A3" s="40" t="str">
        <f>"2025"&amp;"年部门财政拨款收支预算总表"</f>
        <v>2025年部门财政拨款收支预算总表</v>
      </c>
    </row>
    <row r="4" ht="17.25" customHeight="1" spans="1:4">
      <c r="A4" s="43" t="str">
        <f>"单位名称："&amp;"宜良县教育体育局机关"</f>
        <v>单位名称：宜良县教育体育局机关</v>
      </c>
      <c r="B4" s="159"/>
      <c r="D4" s="45" t="s">
        <v>1</v>
      </c>
    </row>
    <row r="5" ht="17.25" customHeight="1" spans="1:4">
      <c r="A5" s="160" t="s">
        <v>2</v>
      </c>
      <c r="B5" s="161"/>
      <c r="C5" s="160" t="s">
        <v>3</v>
      </c>
      <c r="D5" s="161"/>
    </row>
    <row r="6" ht="18.75" customHeight="1" spans="1:4">
      <c r="A6" s="160" t="s">
        <v>4</v>
      </c>
      <c r="B6" s="160" t="s">
        <v>5</v>
      </c>
      <c r="C6" s="160" t="s">
        <v>6</v>
      </c>
      <c r="D6" s="160" t="s">
        <v>5</v>
      </c>
    </row>
    <row r="7" ht="16.5" customHeight="1" spans="1:4">
      <c r="A7" s="162" t="s">
        <v>146</v>
      </c>
      <c r="B7" s="77">
        <v>15136415.83</v>
      </c>
      <c r="C7" s="162" t="s">
        <v>147</v>
      </c>
      <c r="D7" s="77">
        <v>15136415.83</v>
      </c>
    </row>
    <row r="8" ht="16.5" customHeight="1" spans="1:4">
      <c r="A8" s="162" t="s">
        <v>148</v>
      </c>
      <c r="B8" s="77">
        <v>15136415.83</v>
      </c>
      <c r="C8" s="162" t="s">
        <v>149</v>
      </c>
      <c r="D8" s="77"/>
    </row>
    <row r="9" ht="16.5" customHeight="1" spans="1:4">
      <c r="A9" s="162" t="s">
        <v>150</v>
      </c>
      <c r="B9" s="77"/>
      <c r="C9" s="162" t="s">
        <v>151</v>
      </c>
      <c r="D9" s="77"/>
    </row>
    <row r="10" ht="16.5" customHeight="1" spans="1:4">
      <c r="A10" s="162" t="s">
        <v>152</v>
      </c>
      <c r="B10" s="77"/>
      <c r="C10" s="162" t="s">
        <v>153</v>
      </c>
      <c r="D10" s="77"/>
    </row>
    <row r="11" ht="16.5" customHeight="1" spans="1:4">
      <c r="A11" s="162" t="s">
        <v>154</v>
      </c>
      <c r="B11" s="77"/>
      <c r="C11" s="162" t="s">
        <v>155</v>
      </c>
      <c r="D11" s="77"/>
    </row>
    <row r="12" ht="16.5" customHeight="1" spans="1:4">
      <c r="A12" s="162" t="s">
        <v>148</v>
      </c>
      <c r="B12" s="77"/>
      <c r="C12" s="162" t="s">
        <v>156</v>
      </c>
      <c r="D12" s="77">
        <v>14162711.4</v>
      </c>
    </row>
    <row r="13" ht="16.5" customHeight="1" spans="1:4">
      <c r="A13" s="142" t="s">
        <v>150</v>
      </c>
      <c r="B13" s="77"/>
      <c r="C13" s="67" t="s">
        <v>157</v>
      </c>
      <c r="D13" s="77"/>
    </row>
    <row r="14" ht="16.5" customHeight="1" spans="1:4">
      <c r="A14" s="142" t="s">
        <v>152</v>
      </c>
      <c r="B14" s="77"/>
      <c r="C14" s="67" t="s">
        <v>158</v>
      </c>
      <c r="D14" s="77"/>
    </row>
    <row r="15" ht="16.5" customHeight="1" spans="1:4">
      <c r="A15" s="163"/>
      <c r="B15" s="77"/>
      <c r="C15" s="67" t="s">
        <v>159</v>
      </c>
      <c r="D15" s="77">
        <v>464267.37</v>
      </c>
    </row>
    <row r="16" ht="16.5" customHeight="1" spans="1:4">
      <c r="A16" s="163"/>
      <c r="B16" s="77"/>
      <c r="C16" s="67" t="s">
        <v>160</v>
      </c>
      <c r="D16" s="77">
        <v>299362.06</v>
      </c>
    </row>
    <row r="17" ht="16.5" customHeight="1" spans="1:4">
      <c r="A17" s="163"/>
      <c r="B17" s="77"/>
      <c r="C17" s="67" t="s">
        <v>161</v>
      </c>
      <c r="D17" s="77"/>
    </row>
    <row r="18" ht="16.5" customHeight="1" spans="1:4">
      <c r="A18" s="163"/>
      <c r="B18" s="77"/>
      <c r="C18" s="67" t="s">
        <v>162</v>
      </c>
      <c r="D18" s="77"/>
    </row>
    <row r="19" ht="16.5" customHeight="1" spans="1:4">
      <c r="A19" s="163"/>
      <c r="B19" s="77"/>
      <c r="C19" s="67" t="s">
        <v>163</v>
      </c>
      <c r="D19" s="77"/>
    </row>
    <row r="20" ht="16.5" customHeight="1" spans="1:4">
      <c r="A20" s="163"/>
      <c r="B20" s="77"/>
      <c r="C20" s="67" t="s">
        <v>164</v>
      </c>
      <c r="D20" s="77"/>
    </row>
    <row r="21" ht="16.5" customHeight="1" spans="1:4">
      <c r="A21" s="163"/>
      <c r="B21" s="77"/>
      <c r="C21" s="67" t="s">
        <v>165</v>
      </c>
      <c r="D21" s="77"/>
    </row>
    <row r="22" ht="16.5" customHeight="1" spans="1:4">
      <c r="A22" s="163"/>
      <c r="B22" s="77"/>
      <c r="C22" s="67" t="s">
        <v>166</v>
      </c>
      <c r="D22" s="77"/>
    </row>
    <row r="23" ht="16.5" customHeight="1" spans="1:4">
      <c r="A23" s="163"/>
      <c r="B23" s="77"/>
      <c r="C23" s="67" t="s">
        <v>167</v>
      </c>
      <c r="D23" s="77"/>
    </row>
    <row r="24" ht="16.5" customHeight="1" spans="1:4">
      <c r="A24" s="163"/>
      <c r="B24" s="77"/>
      <c r="C24" s="67" t="s">
        <v>168</v>
      </c>
      <c r="D24" s="77"/>
    </row>
    <row r="25" ht="16.5" customHeight="1" spans="1:4">
      <c r="A25" s="163"/>
      <c r="B25" s="77"/>
      <c r="C25" s="67" t="s">
        <v>169</v>
      </c>
      <c r="D25" s="77"/>
    </row>
    <row r="26" ht="16.5" customHeight="1" spans="1:4">
      <c r="A26" s="163"/>
      <c r="B26" s="77"/>
      <c r="C26" s="67" t="s">
        <v>170</v>
      </c>
      <c r="D26" s="77">
        <v>210075</v>
      </c>
    </row>
    <row r="27" ht="16.5" customHeight="1" spans="1:4">
      <c r="A27" s="163"/>
      <c r="B27" s="77"/>
      <c r="C27" s="67" t="s">
        <v>171</v>
      </c>
      <c r="D27" s="77"/>
    </row>
    <row r="28" ht="16.5" customHeight="1" spans="1:4">
      <c r="A28" s="163"/>
      <c r="B28" s="77"/>
      <c r="C28" s="67" t="s">
        <v>172</v>
      </c>
      <c r="D28" s="77"/>
    </row>
    <row r="29" ht="16.5" customHeight="1" spans="1:4">
      <c r="A29" s="163"/>
      <c r="B29" s="77"/>
      <c r="C29" s="67" t="s">
        <v>173</v>
      </c>
      <c r="D29" s="77"/>
    </row>
    <row r="30" ht="16.5" customHeight="1" spans="1:4">
      <c r="A30" s="163"/>
      <c r="B30" s="77"/>
      <c r="C30" s="67" t="s">
        <v>174</v>
      </c>
      <c r="D30" s="77"/>
    </row>
    <row r="31" ht="16.5" customHeight="1" spans="1:4">
      <c r="A31" s="163"/>
      <c r="B31" s="77"/>
      <c r="C31" s="67" t="s">
        <v>175</v>
      </c>
      <c r="D31" s="77"/>
    </row>
    <row r="32" ht="16.5" customHeight="1" spans="1:4">
      <c r="A32" s="163"/>
      <c r="B32" s="77"/>
      <c r="C32" s="142" t="s">
        <v>176</v>
      </c>
      <c r="D32" s="77"/>
    </row>
    <row r="33" ht="16.5" customHeight="1" spans="1:4">
      <c r="A33" s="163"/>
      <c r="B33" s="77"/>
      <c r="C33" s="142" t="s">
        <v>177</v>
      </c>
      <c r="D33" s="77"/>
    </row>
    <row r="34" ht="16.5" customHeight="1" spans="1:4">
      <c r="A34" s="163"/>
      <c r="B34" s="77"/>
      <c r="C34" s="29" t="s">
        <v>178</v>
      </c>
      <c r="D34" s="77"/>
    </row>
    <row r="35" ht="15" customHeight="1" spans="1:4">
      <c r="A35" s="164" t="s">
        <v>50</v>
      </c>
      <c r="B35" s="165">
        <v>15136415.83</v>
      </c>
      <c r="C35" s="164" t="s">
        <v>51</v>
      </c>
      <c r="D35" s="165">
        <v>15136415.83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2"/>
  <sheetViews>
    <sheetView showZeros="0" workbookViewId="0">
      <pane ySplit="1" topLeftCell="A2" activePane="bottomLeft" state="frozen"/>
      <selection/>
      <selection pane="bottomLeft" activeCell="C20" sqref="C20"/>
    </sheetView>
  </sheetViews>
  <sheetFormatPr defaultColWidth="9.125" defaultRowHeight="14.25" customHeight="1" outlineLevelCol="6"/>
  <cols>
    <col min="1" max="1" width="20.125" customWidth="1"/>
    <col min="2" max="2" width="44" customWidth="1"/>
    <col min="3" max="7" width="24.1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2"/>
      <c r="F2" s="69"/>
      <c r="G2" s="137" t="s">
        <v>179</v>
      </c>
    </row>
    <row r="3" ht="41.25" customHeight="1" spans="1:7">
      <c r="A3" s="121" t="str">
        <f>"2025"&amp;"年一般公共预算支出预算表（按功能科目分类）"</f>
        <v>2025年一般公共预算支出预算表（按功能科目分类）</v>
      </c>
      <c r="B3" s="121"/>
      <c r="C3" s="121"/>
      <c r="D3" s="121"/>
      <c r="E3" s="121"/>
      <c r="F3" s="121"/>
      <c r="G3" s="121"/>
    </row>
    <row r="4" ht="18" customHeight="1" spans="1:7">
      <c r="A4" s="5" t="str">
        <f>"单位名称："&amp;"宜良县教育体育局机关"</f>
        <v>单位名称：宜良县教育体育局机关</v>
      </c>
      <c r="F4" s="118"/>
      <c r="G4" s="137" t="s">
        <v>1</v>
      </c>
    </row>
    <row r="5" ht="20.25" customHeight="1" spans="1:7">
      <c r="A5" s="154" t="s">
        <v>180</v>
      </c>
      <c r="B5" s="155"/>
      <c r="C5" s="122" t="s">
        <v>55</v>
      </c>
      <c r="D5" s="145" t="s">
        <v>75</v>
      </c>
      <c r="E5" s="12"/>
      <c r="F5" s="13"/>
      <c r="G5" s="134" t="s">
        <v>76</v>
      </c>
    </row>
    <row r="6" ht="20.25" customHeight="1" spans="1:7">
      <c r="A6" s="156" t="s">
        <v>72</v>
      </c>
      <c r="B6" s="156" t="s">
        <v>73</v>
      </c>
      <c r="C6" s="19"/>
      <c r="D6" s="127" t="s">
        <v>57</v>
      </c>
      <c r="E6" s="127" t="s">
        <v>181</v>
      </c>
      <c r="F6" s="127" t="s">
        <v>182</v>
      </c>
      <c r="G6" s="136"/>
    </row>
    <row r="7" ht="15" customHeight="1" spans="1:7">
      <c r="A7" s="58" t="s">
        <v>82</v>
      </c>
      <c r="B7" s="58" t="s">
        <v>83</v>
      </c>
      <c r="C7" s="58" t="s">
        <v>84</v>
      </c>
      <c r="D7" s="58" t="s">
        <v>85</v>
      </c>
      <c r="E7" s="58" t="s">
        <v>86</v>
      </c>
      <c r="F7" s="58" t="s">
        <v>87</v>
      </c>
      <c r="G7" s="58" t="s">
        <v>88</v>
      </c>
    </row>
    <row r="8" ht="18" customHeight="1" spans="1:7">
      <c r="A8" s="29" t="s">
        <v>97</v>
      </c>
      <c r="B8" s="29" t="s">
        <v>98</v>
      </c>
      <c r="C8" s="77">
        <v>14162711.4</v>
      </c>
      <c r="D8" s="77">
        <v>12162711.4</v>
      </c>
      <c r="E8" s="77">
        <v>11487975.8</v>
      </c>
      <c r="F8" s="77">
        <v>674735.6</v>
      </c>
      <c r="G8" s="77">
        <v>2000000</v>
      </c>
    </row>
    <row r="9" ht="18" customHeight="1" spans="1:7">
      <c r="A9" s="131" t="s">
        <v>99</v>
      </c>
      <c r="B9" s="131" t="s">
        <v>100</v>
      </c>
      <c r="C9" s="77">
        <v>4422111</v>
      </c>
      <c r="D9" s="77">
        <v>2422111</v>
      </c>
      <c r="E9" s="77">
        <v>1927931</v>
      </c>
      <c r="F9" s="77">
        <v>494180</v>
      </c>
      <c r="G9" s="77">
        <v>2000000</v>
      </c>
    </row>
    <row r="10" ht="18" customHeight="1" spans="1:7">
      <c r="A10" s="157" t="s">
        <v>101</v>
      </c>
      <c r="B10" s="157" t="s">
        <v>102</v>
      </c>
      <c r="C10" s="77">
        <v>4422111</v>
      </c>
      <c r="D10" s="77">
        <v>2422111</v>
      </c>
      <c r="E10" s="77">
        <v>1927931</v>
      </c>
      <c r="F10" s="77">
        <v>494180</v>
      </c>
      <c r="G10" s="77">
        <v>2000000</v>
      </c>
    </row>
    <row r="11" ht="18" customHeight="1" spans="1:7">
      <c r="A11" s="131" t="s">
        <v>103</v>
      </c>
      <c r="B11" s="131" t="s">
        <v>104</v>
      </c>
      <c r="C11" s="77">
        <v>8977720.4</v>
      </c>
      <c r="D11" s="77">
        <v>8977720.4</v>
      </c>
      <c r="E11" s="77">
        <v>8797164.8</v>
      </c>
      <c r="F11" s="77">
        <v>180555.6</v>
      </c>
      <c r="G11" s="77"/>
    </row>
    <row r="12" ht="18" customHeight="1" spans="1:7">
      <c r="A12" s="157" t="s">
        <v>105</v>
      </c>
      <c r="B12" s="157" t="s">
        <v>106</v>
      </c>
      <c r="C12" s="77">
        <v>68428.8</v>
      </c>
      <c r="D12" s="77">
        <v>68428.8</v>
      </c>
      <c r="E12" s="77">
        <v>68428.8</v>
      </c>
      <c r="F12" s="77"/>
      <c r="G12" s="77"/>
    </row>
    <row r="13" ht="18" customHeight="1" spans="1:7">
      <c r="A13" s="157" t="s">
        <v>107</v>
      </c>
      <c r="B13" s="157" t="s">
        <v>108</v>
      </c>
      <c r="C13" s="77">
        <v>4771200</v>
      </c>
      <c r="D13" s="77">
        <v>4771200</v>
      </c>
      <c r="E13" s="77">
        <v>4771200</v>
      </c>
      <c r="F13" s="77"/>
      <c r="G13" s="77"/>
    </row>
    <row r="14" ht="18" customHeight="1" spans="1:7">
      <c r="A14" s="157" t="s">
        <v>109</v>
      </c>
      <c r="B14" s="157" t="s">
        <v>110</v>
      </c>
      <c r="C14" s="77">
        <v>3947755.6</v>
      </c>
      <c r="D14" s="77">
        <v>3947755.6</v>
      </c>
      <c r="E14" s="77">
        <v>3767200</v>
      </c>
      <c r="F14" s="77">
        <v>180555.6</v>
      </c>
      <c r="G14" s="77"/>
    </row>
    <row r="15" ht="18" customHeight="1" spans="1:7">
      <c r="A15" s="157" t="s">
        <v>111</v>
      </c>
      <c r="B15" s="157" t="s">
        <v>112</v>
      </c>
      <c r="C15" s="77">
        <v>190336</v>
      </c>
      <c r="D15" s="77">
        <v>190336</v>
      </c>
      <c r="E15" s="77">
        <v>190336</v>
      </c>
      <c r="F15" s="77"/>
      <c r="G15" s="77"/>
    </row>
    <row r="16" ht="18" customHeight="1" spans="1:7">
      <c r="A16" s="131" t="s">
        <v>113</v>
      </c>
      <c r="B16" s="131" t="s">
        <v>114</v>
      </c>
      <c r="C16" s="77">
        <v>762880</v>
      </c>
      <c r="D16" s="77">
        <v>762880</v>
      </c>
      <c r="E16" s="77">
        <v>762880</v>
      </c>
      <c r="F16" s="77"/>
      <c r="G16" s="77"/>
    </row>
    <row r="17" ht="18" customHeight="1" spans="1:7">
      <c r="A17" s="157" t="s">
        <v>115</v>
      </c>
      <c r="B17" s="157" t="s">
        <v>116</v>
      </c>
      <c r="C17" s="77">
        <v>762880</v>
      </c>
      <c r="D17" s="77">
        <v>762880</v>
      </c>
      <c r="E17" s="77">
        <v>762880</v>
      </c>
      <c r="F17" s="77"/>
      <c r="G17" s="77"/>
    </row>
    <row r="18" ht="18" customHeight="1" spans="1:7">
      <c r="A18" s="29" t="s">
        <v>117</v>
      </c>
      <c r="B18" s="29" t="s">
        <v>118</v>
      </c>
      <c r="C18" s="77">
        <v>464267.37</v>
      </c>
      <c r="D18" s="77">
        <v>464267.37</v>
      </c>
      <c r="E18" s="77">
        <v>464267.37</v>
      </c>
      <c r="F18" s="77"/>
      <c r="G18" s="77"/>
    </row>
    <row r="19" ht="18" customHeight="1" spans="1:7">
      <c r="A19" s="131" t="s">
        <v>119</v>
      </c>
      <c r="B19" s="131" t="s">
        <v>120</v>
      </c>
      <c r="C19" s="77">
        <v>452915.37</v>
      </c>
      <c r="D19" s="77">
        <v>452915.37</v>
      </c>
      <c r="E19" s="77">
        <v>452915.37</v>
      </c>
      <c r="F19" s="77"/>
      <c r="G19" s="77"/>
    </row>
    <row r="20" ht="18" customHeight="1" spans="1:7">
      <c r="A20" s="157" t="s">
        <v>121</v>
      </c>
      <c r="B20" s="157" t="s">
        <v>122</v>
      </c>
      <c r="C20" s="77">
        <v>172800</v>
      </c>
      <c r="D20" s="77">
        <v>172800</v>
      </c>
      <c r="E20" s="77">
        <v>172800</v>
      </c>
      <c r="F20" s="77"/>
      <c r="G20" s="77"/>
    </row>
    <row r="21" ht="18" customHeight="1" spans="1:7">
      <c r="A21" s="157" t="s">
        <v>123</v>
      </c>
      <c r="B21" s="157" t="s">
        <v>124</v>
      </c>
      <c r="C21" s="77">
        <v>280115.37</v>
      </c>
      <c r="D21" s="77">
        <v>280115.37</v>
      </c>
      <c r="E21" s="77">
        <v>280115.37</v>
      </c>
      <c r="F21" s="77"/>
      <c r="G21" s="77"/>
    </row>
    <row r="22" ht="18" customHeight="1" spans="1:7">
      <c r="A22" s="131" t="s">
        <v>125</v>
      </c>
      <c r="B22" s="131" t="s">
        <v>126</v>
      </c>
      <c r="C22" s="77">
        <v>11352</v>
      </c>
      <c r="D22" s="77">
        <v>11352</v>
      </c>
      <c r="E22" s="77">
        <v>11352</v>
      </c>
      <c r="F22" s="77"/>
      <c r="G22" s="77"/>
    </row>
    <row r="23" ht="18" customHeight="1" spans="1:7">
      <c r="A23" s="157" t="s">
        <v>127</v>
      </c>
      <c r="B23" s="157" t="s">
        <v>128</v>
      </c>
      <c r="C23" s="77">
        <v>11352</v>
      </c>
      <c r="D23" s="77">
        <v>11352</v>
      </c>
      <c r="E23" s="77">
        <v>11352</v>
      </c>
      <c r="F23" s="77"/>
      <c r="G23" s="77"/>
    </row>
    <row r="24" ht="18" customHeight="1" spans="1:7">
      <c r="A24" s="29" t="s">
        <v>129</v>
      </c>
      <c r="B24" s="29" t="s">
        <v>130</v>
      </c>
      <c r="C24" s="77">
        <v>299362.06</v>
      </c>
      <c r="D24" s="77">
        <v>299362.06</v>
      </c>
      <c r="E24" s="77">
        <v>299362.06</v>
      </c>
      <c r="F24" s="77"/>
      <c r="G24" s="77"/>
    </row>
    <row r="25" ht="18" customHeight="1" spans="1:7">
      <c r="A25" s="131" t="s">
        <v>131</v>
      </c>
      <c r="B25" s="131" t="s">
        <v>132</v>
      </c>
      <c r="C25" s="77">
        <v>299362.06</v>
      </c>
      <c r="D25" s="77">
        <v>299362.06</v>
      </c>
      <c r="E25" s="77">
        <v>299362.06</v>
      </c>
      <c r="F25" s="77"/>
      <c r="G25" s="77"/>
    </row>
    <row r="26" ht="18" customHeight="1" spans="1:7">
      <c r="A26" s="157" t="s">
        <v>133</v>
      </c>
      <c r="B26" s="157" t="s">
        <v>134</v>
      </c>
      <c r="C26" s="77">
        <v>152265.96</v>
      </c>
      <c r="D26" s="77">
        <v>152265.96</v>
      </c>
      <c r="E26" s="77">
        <v>152265.96</v>
      </c>
      <c r="F26" s="77"/>
      <c r="G26" s="77"/>
    </row>
    <row r="27" ht="18" customHeight="1" spans="1:7">
      <c r="A27" s="157" t="s">
        <v>135</v>
      </c>
      <c r="B27" s="157" t="s">
        <v>136</v>
      </c>
      <c r="C27" s="77">
        <v>140496.1</v>
      </c>
      <c r="D27" s="77">
        <v>140496.1</v>
      </c>
      <c r="E27" s="77">
        <v>140496.1</v>
      </c>
      <c r="F27" s="77"/>
      <c r="G27" s="77"/>
    </row>
    <row r="28" ht="18" customHeight="1" spans="1:7">
      <c r="A28" s="157" t="s">
        <v>137</v>
      </c>
      <c r="B28" s="157" t="s">
        <v>138</v>
      </c>
      <c r="C28" s="77">
        <v>6600</v>
      </c>
      <c r="D28" s="77">
        <v>6600</v>
      </c>
      <c r="E28" s="77">
        <v>6600</v>
      </c>
      <c r="F28" s="77"/>
      <c r="G28" s="77"/>
    </row>
    <row r="29" ht="18" customHeight="1" spans="1:7">
      <c r="A29" s="29" t="s">
        <v>139</v>
      </c>
      <c r="B29" s="29" t="s">
        <v>140</v>
      </c>
      <c r="C29" s="77">
        <v>210075</v>
      </c>
      <c r="D29" s="77">
        <v>210075</v>
      </c>
      <c r="E29" s="77">
        <v>210075</v>
      </c>
      <c r="F29" s="77"/>
      <c r="G29" s="77"/>
    </row>
    <row r="30" ht="18" customHeight="1" spans="1:7">
      <c r="A30" s="131" t="s">
        <v>141</v>
      </c>
      <c r="B30" s="131" t="s">
        <v>142</v>
      </c>
      <c r="C30" s="77">
        <v>210075</v>
      </c>
      <c r="D30" s="77">
        <v>210075</v>
      </c>
      <c r="E30" s="77">
        <v>210075</v>
      </c>
      <c r="F30" s="77"/>
      <c r="G30" s="77"/>
    </row>
    <row r="31" ht="18" customHeight="1" spans="1:7">
      <c r="A31" s="157" t="s">
        <v>143</v>
      </c>
      <c r="B31" s="157" t="s">
        <v>144</v>
      </c>
      <c r="C31" s="77">
        <v>210075</v>
      </c>
      <c r="D31" s="77">
        <v>210075</v>
      </c>
      <c r="E31" s="77">
        <v>210075</v>
      </c>
      <c r="F31" s="77"/>
      <c r="G31" s="77"/>
    </row>
    <row r="32" ht="18" customHeight="1" spans="1:7">
      <c r="A32" s="76" t="s">
        <v>183</v>
      </c>
      <c r="B32" s="158" t="s">
        <v>183</v>
      </c>
      <c r="C32" s="77">
        <v>15136415.83</v>
      </c>
      <c r="D32" s="77">
        <v>13136415.83</v>
      </c>
      <c r="E32" s="77">
        <v>12461680.23</v>
      </c>
      <c r="F32" s="77">
        <v>674735.6</v>
      </c>
      <c r="G32" s="77">
        <v>2000000</v>
      </c>
    </row>
  </sheetData>
  <mergeCells count="6">
    <mergeCell ref="A3:G3"/>
    <mergeCell ref="A5:B5"/>
    <mergeCell ref="D5:F5"/>
    <mergeCell ref="A32:B32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4" sqref="$A4:$XFD4"/>
    </sheetView>
  </sheetViews>
  <sheetFormatPr defaultColWidth="10.375" defaultRowHeight="14.25" customHeight="1" outlineLevelRow="7" outlineLevelCol="5"/>
  <cols>
    <col min="1" max="6" width="28.125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2"/>
      <c r="B2" s="42"/>
      <c r="C2" s="42"/>
      <c r="D2" s="42"/>
      <c r="E2" s="41"/>
      <c r="F2" s="150" t="s">
        <v>184</v>
      </c>
    </row>
    <row r="3" ht="41.25" customHeight="1" spans="1:6">
      <c r="A3" s="151" t="str">
        <f>"2025"&amp;"年一般公共预算“三公”经费支出预算表"</f>
        <v>2025年一般公共预算“三公”经费支出预算表</v>
      </c>
      <c r="B3" s="42"/>
      <c r="C3" s="42"/>
      <c r="D3" s="42"/>
      <c r="E3" s="41"/>
      <c r="F3" s="42"/>
    </row>
    <row r="4" customHeight="1" spans="1:6">
      <c r="A4" s="108" t="str">
        <f>"单位名称："&amp;"宜良县教育体育局机关"</f>
        <v>单位名称：宜良县教育体育局机关</v>
      </c>
      <c r="B4" s="152"/>
      <c r="D4" s="42"/>
      <c r="E4" s="41"/>
      <c r="F4" s="62" t="s">
        <v>1</v>
      </c>
    </row>
    <row r="5" ht="27" customHeight="1" spans="1:6">
      <c r="A5" s="46" t="s">
        <v>185</v>
      </c>
      <c r="B5" s="46" t="s">
        <v>186</v>
      </c>
      <c r="C5" s="48" t="s">
        <v>187</v>
      </c>
      <c r="D5" s="46"/>
      <c r="E5" s="47"/>
      <c r="F5" s="46" t="s">
        <v>188</v>
      </c>
    </row>
    <row r="6" ht="28.5" customHeight="1" spans="1:6">
      <c r="A6" s="153"/>
      <c r="B6" s="50"/>
      <c r="C6" s="47" t="s">
        <v>57</v>
      </c>
      <c r="D6" s="47" t="s">
        <v>189</v>
      </c>
      <c r="E6" s="47" t="s">
        <v>190</v>
      </c>
      <c r="F6" s="49"/>
    </row>
    <row r="7" ht="17.25" customHeight="1" spans="1:6">
      <c r="A7" s="54" t="s">
        <v>82</v>
      </c>
      <c r="B7" s="54" t="s">
        <v>83</v>
      </c>
      <c r="C7" s="54" t="s">
        <v>84</v>
      </c>
      <c r="D7" s="54" t="s">
        <v>85</v>
      </c>
      <c r="E7" s="54" t="s">
        <v>86</v>
      </c>
      <c r="F7" s="54" t="s">
        <v>87</v>
      </c>
    </row>
    <row r="8" ht="17.25" customHeight="1" spans="1:6">
      <c r="A8" s="77">
        <v>28800</v>
      </c>
      <c r="B8" s="77"/>
      <c r="C8" s="77">
        <v>24000</v>
      </c>
      <c r="D8" s="77"/>
      <c r="E8" s="77">
        <v>24000</v>
      </c>
      <c r="F8" s="77">
        <v>4800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53"/>
  <sheetViews>
    <sheetView showZeros="0" workbookViewId="0">
      <pane ySplit="1" topLeftCell="A2" activePane="bottomLeft" state="frozen"/>
      <selection/>
      <selection pane="bottomLeft" activeCell="D22" sqref="D22"/>
    </sheetView>
  </sheetViews>
  <sheetFormatPr defaultColWidth="9.125" defaultRowHeight="14.25" customHeight="1"/>
  <cols>
    <col min="1" max="2" width="32.875" customWidth="1"/>
    <col min="3" max="3" width="20.75" customWidth="1"/>
    <col min="4" max="4" width="31.25" customWidth="1"/>
    <col min="5" max="5" width="10.125" customWidth="1"/>
    <col min="6" max="6" width="17.625" customWidth="1"/>
    <col min="7" max="7" width="10.25" customWidth="1"/>
    <col min="8" max="8" width="23" customWidth="1"/>
    <col min="9" max="24" width="18.75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2"/>
      <c r="C2" s="138"/>
      <c r="E2" s="139"/>
      <c r="F2" s="139"/>
      <c r="G2" s="139"/>
      <c r="H2" s="139"/>
      <c r="I2" s="81"/>
      <c r="J2" s="81"/>
      <c r="K2" s="81"/>
      <c r="L2" s="81"/>
      <c r="M2" s="81"/>
      <c r="N2" s="81"/>
      <c r="R2" s="81"/>
      <c r="V2" s="138"/>
      <c r="X2" s="3" t="s">
        <v>191</v>
      </c>
    </row>
    <row r="3" ht="45.75" customHeight="1" spans="1:24">
      <c r="A3" s="64" t="str">
        <f>"2025"&amp;"年部门基本支出预算表"</f>
        <v>2025年部门基本支出预算表</v>
      </c>
      <c r="B3" s="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4"/>
      <c r="P3" s="4"/>
      <c r="Q3" s="4"/>
      <c r="R3" s="64"/>
      <c r="S3" s="64"/>
      <c r="T3" s="64"/>
      <c r="U3" s="64"/>
      <c r="V3" s="64"/>
      <c r="W3" s="64"/>
      <c r="X3" s="64"/>
    </row>
    <row r="4" ht="18.75" customHeight="1" spans="1:24">
      <c r="A4" s="5" t="str">
        <f>"单位名称："&amp;"宜良县教育体育局机关"</f>
        <v>单位名称：宜良县教育体育局机关</v>
      </c>
      <c r="B4" s="6"/>
      <c r="C4" s="140"/>
      <c r="D4" s="140"/>
      <c r="E4" s="140"/>
      <c r="F4" s="140"/>
      <c r="G4" s="140"/>
      <c r="H4" s="140"/>
      <c r="I4" s="83"/>
      <c r="J4" s="83"/>
      <c r="K4" s="83"/>
      <c r="L4" s="83"/>
      <c r="M4" s="83"/>
      <c r="N4" s="83"/>
      <c r="O4" s="7"/>
      <c r="P4" s="7"/>
      <c r="Q4" s="7"/>
      <c r="R4" s="83"/>
      <c r="V4" s="138"/>
      <c r="X4" s="3" t="s">
        <v>1</v>
      </c>
    </row>
    <row r="5" ht="18" customHeight="1" spans="1:24">
      <c r="A5" s="9" t="s">
        <v>192</v>
      </c>
      <c r="B5" s="9" t="s">
        <v>193</v>
      </c>
      <c r="C5" s="9" t="s">
        <v>194</v>
      </c>
      <c r="D5" s="9" t="s">
        <v>195</v>
      </c>
      <c r="E5" s="9" t="s">
        <v>196</v>
      </c>
      <c r="F5" s="9" t="s">
        <v>197</v>
      </c>
      <c r="G5" s="9" t="s">
        <v>198</v>
      </c>
      <c r="H5" s="9" t="s">
        <v>199</v>
      </c>
      <c r="I5" s="145" t="s">
        <v>200</v>
      </c>
      <c r="J5" s="78" t="s">
        <v>200</v>
      </c>
      <c r="K5" s="78"/>
      <c r="L5" s="78"/>
      <c r="M5" s="78"/>
      <c r="N5" s="78"/>
      <c r="O5" s="12"/>
      <c r="P5" s="12"/>
      <c r="Q5" s="12"/>
      <c r="R5" s="99" t="s">
        <v>61</v>
      </c>
      <c r="S5" s="78" t="s">
        <v>62</v>
      </c>
      <c r="T5" s="78"/>
      <c r="U5" s="78"/>
      <c r="V5" s="78"/>
      <c r="W5" s="78"/>
      <c r="X5" s="79"/>
    </row>
    <row r="6" ht="18" customHeight="1" spans="1:24">
      <c r="A6" s="14"/>
      <c r="B6" s="28"/>
      <c r="C6" s="124"/>
      <c r="D6" s="14"/>
      <c r="E6" s="14"/>
      <c r="F6" s="14"/>
      <c r="G6" s="14"/>
      <c r="H6" s="14"/>
      <c r="I6" s="122" t="s">
        <v>201</v>
      </c>
      <c r="J6" s="145" t="s">
        <v>58</v>
      </c>
      <c r="K6" s="78"/>
      <c r="L6" s="78"/>
      <c r="M6" s="78"/>
      <c r="N6" s="79"/>
      <c r="O6" s="11" t="s">
        <v>202</v>
      </c>
      <c r="P6" s="12"/>
      <c r="Q6" s="13"/>
      <c r="R6" s="9" t="s">
        <v>61</v>
      </c>
      <c r="S6" s="145" t="s">
        <v>62</v>
      </c>
      <c r="T6" s="99" t="s">
        <v>64</v>
      </c>
      <c r="U6" s="78" t="s">
        <v>62</v>
      </c>
      <c r="V6" s="99" t="s">
        <v>66</v>
      </c>
      <c r="W6" s="99" t="s">
        <v>67</v>
      </c>
      <c r="X6" s="149" t="s">
        <v>68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46" t="s">
        <v>203</v>
      </c>
      <c r="K7" s="9" t="s">
        <v>204</v>
      </c>
      <c r="L7" s="9" t="s">
        <v>205</v>
      </c>
      <c r="M7" s="9" t="s">
        <v>206</v>
      </c>
      <c r="N7" s="9" t="s">
        <v>207</v>
      </c>
      <c r="O7" s="9" t="s">
        <v>58</v>
      </c>
      <c r="P7" s="9" t="s">
        <v>59</v>
      </c>
      <c r="Q7" s="9" t="s">
        <v>60</v>
      </c>
      <c r="R7" s="28"/>
      <c r="S7" s="9" t="s">
        <v>57</v>
      </c>
      <c r="T7" s="9" t="s">
        <v>64</v>
      </c>
      <c r="U7" s="9" t="s">
        <v>208</v>
      </c>
      <c r="V7" s="9" t="s">
        <v>66</v>
      </c>
      <c r="W7" s="9" t="s">
        <v>67</v>
      </c>
      <c r="X7" s="9" t="s">
        <v>68</v>
      </c>
    </row>
    <row r="8" ht="37.5" customHeight="1" spans="1:24">
      <c r="A8" s="141"/>
      <c r="B8" s="19"/>
      <c r="C8" s="141"/>
      <c r="D8" s="141"/>
      <c r="E8" s="141"/>
      <c r="F8" s="141"/>
      <c r="G8" s="141"/>
      <c r="H8" s="141"/>
      <c r="I8" s="141"/>
      <c r="J8" s="147" t="s">
        <v>57</v>
      </c>
      <c r="K8" s="17" t="s">
        <v>209</v>
      </c>
      <c r="L8" s="17" t="s">
        <v>205</v>
      </c>
      <c r="M8" s="17" t="s">
        <v>206</v>
      </c>
      <c r="N8" s="17" t="s">
        <v>207</v>
      </c>
      <c r="O8" s="17" t="s">
        <v>205</v>
      </c>
      <c r="P8" s="17" t="s">
        <v>206</v>
      </c>
      <c r="Q8" s="17" t="s">
        <v>207</v>
      </c>
      <c r="R8" s="17" t="s">
        <v>61</v>
      </c>
      <c r="S8" s="17" t="s">
        <v>57</v>
      </c>
      <c r="T8" s="17" t="s">
        <v>64</v>
      </c>
      <c r="U8" s="17" t="s">
        <v>208</v>
      </c>
      <c r="V8" s="17" t="s">
        <v>66</v>
      </c>
      <c r="W8" s="17" t="s">
        <v>67</v>
      </c>
      <c r="X8" s="17" t="s">
        <v>68</v>
      </c>
    </row>
    <row r="9" customHeight="1" spans="1:24">
      <c r="A9" s="35">
        <v>1</v>
      </c>
      <c r="B9" s="35">
        <v>2</v>
      </c>
      <c r="C9" s="35">
        <v>3</v>
      </c>
      <c r="D9" s="35">
        <v>4</v>
      </c>
      <c r="E9" s="35">
        <v>5</v>
      </c>
      <c r="F9" s="35">
        <v>6</v>
      </c>
      <c r="G9" s="35">
        <v>7</v>
      </c>
      <c r="H9" s="35">
        <v>8</v>
      </c>
      <c r="I9" s="35">
        <v>9</v>
      </c>
      <c r="J9" s="35">
        <v>10</v>
      </c>
      <c r="K9" s="35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35">
        <v>21</v>
      </c>
      <c r="V9" s="35">
        <v>22</v>
      </c>
      <c r="W9" s="35">
        <v>23</v>
      </c>
      <c r="X9" s="35">
        <v>24</v>
      </c>
    </row>
    <row r="10" ht="20.25" customHeight="1" spans="1:24">
      <c r="A10" s="142" t="s">
        <v>70</v>
      </c>
      <c r="B10" s="142" t="s">
        <v>70</v>
      </c>
      <c r="C10" s="142" t="s">
        <v>210</v>
      </c>
      <c r="D10" s="142" t="s">
        <v>211</v>
      </c>
      <c r="E10" s="142" t="s">
        <v>101</v>
      </c>
      <c r="F10" s="142" t="s">
        <v>102</v>
      </c>
      <c r="G10" s="142" t="s">
        <v>212</v>
      </c>
      <c r="H10" s="142" t="s">
        <v>213</v>
      </c>
      <c r="I10" s="77">
        <v>643308</v>
      </c>
      <c r="J10" s="77">
        <v>643308</v>
      </c>
      <c r="K10" s="77"/>
      <c r="L10" s="77"/>
      <c r="M10" s="77">
        <v>643308</v>
      </c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2" t="s">
        <v>70</v>
      </c>
      <c r="B11" s="142" t="s">
        <v>70</v>
      </c>
      <c r="C11" s="142" t="s">
        <v>210</v>
      </c>
      <c r="D11" s="142" t="s">
        <v>211</v>
      </c>
      <c r="E11" s="142" t="s">
        <v>101</v>
      </c>
      <c r="F11" s="142" t="s">
        <v>102</v>
      </c>
      <c r="G11" s="142" t="s">
        <v>214</v>
      </c>
      <c r="H11" s="142" t="s">
        <v>215</v>
      </c>
      <c r="I11" s="77">
        <v>808944</v>
      </c>
      <c r="J11" s="77">
        <v>808944</v>
      </c>
      <c r="K11" s="148"/>
      <c r="L11" s="148"/>
      <c r="M11" s="77">
        <v>808944</v>
      </c>
      <c r="N11" s="148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2" t="s">
        <v>70</v>
      </c>
      <c r="B12" s="142" t="s">
        <v>70</v>
      </c>
      <c r="C12" s="142" t="s">
        <v>210</v>
      </c>
      <c r="D12" s="142" t="s">
        <v>211</v>
      </c>
      <c r="E12" s="142" t="s">
        <v>101</v>
      </c>
      <c r="F12" s="142" t="s">
        <v>102</v>
      </c>
      <c r="G12" s="142" t="s">
        <v>214</v>
      </c>
      <c r="H12" s="142" t="s">
        <v>215</v>
      </c>
      <c r="I12" s="77">
        <v>174900</v>
      </c>
      <c r="J12" s="77">
        <v>174900</v>
      </c>
      <c r="K12" s="148"/>
      <c r="L12" s="148"/>
      <c r="M12" s="77">
        <v>174900</v>
      </c>
      <c r="N12" s="148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2" t="s">
        <v>70</v>
      </c>
      <c r="B13" s="142" t="s">
        <v>70</v>
      </c>
      <c r="C13" s="142" t="s">
        <v>210</v>
      </c>
      <c r="D13" s="142" t="s">
        <v>211</v>
      </c>
      <c r="E13" s="142" t="s">
        <v>101</v>
      </c>
      <c r="F13" s="142" t="s">
        <v>102</v>
      </c>
      <c r="G13" s="142" t="s">
        <v>216</v>
      </c>
      <c r="H13" s="142" t="s">
        <v>217</v>
      </c>
      <c r="I13" s="77">
        <v>53609</v>
      </c>
      <c r="J13" s="77">
        <v>53609</v>
      </c>
      <c r="K13" s="148"/>
      <c r="L13" s="148"/>
      <c r="M13" s="77">
        <v>53609</v>
      </c>
      <c r="N13" s="148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2" t="s">
        <v>70</v>
      </c>
      <c r="B14" s="142" t="s">
        <v>70</v>
      </c>
      <c r="C14" s="142" t="s">
        <v>218</v>
      </c>
      <c r="D14" s="142" t="s">
        <v>219</v>
      </c>
      <c r="E14" s="142" t="s">
        <v>123</v>
      </c>
      <c r="F14" s="142" t="s">
        <v>124</v>
      </c>
      <c r="G14" s="142" t="s">
        <v>220</v>
      </c>
      <c r="H14" s="142" t="s">
        <v>221</v>
      </c>
      <c r="I14" s="77">
        <v>280115.37</v>
      </c>
      <c r="J14" s="77">
        <v>280115.37</v>
      </c>
      <c r="K14" s="148"/>
      <c r="L14" s="148"/>
      <c r="M14" s="77">
        <v>280115.37</v>
      </c>
      <c r="N14" s="148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2" t="s">
        <v>70</v>
      </c>
      <c r="B15" s="142" t="s">
        <v>70</v>
      </c>
      <c r="C15" s="142" t="s">
        <v>218</v>
      </c>
      <c r="D15" s="142" t="s">
        <v>219</v>
      </c>
      <c r="E15" s="142" t="s">
        <v>133</v>
      </c>
      <c r="F15" s="142" t="s">
        <v>134</v>
      </c>
      <c r="G15" s="142" t="s">
        <v>222</v>
      </c>
      <c r="H15" s="142" t="s">
        <v>223</v>
      </c>
      <c r="I15" s="77">
        <v>6204</v>
      </c>
      <c r="J15" s="77">
        <v>6204</v>
      </c>
      <c r="K15" s="148"/>
      <c r="L15" s="148"/>
      <c r="M15" s="77">
        <v>6204</v>
      </c>
      <c r="N15" s="148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2" t="s">
        <v>70</v>
      </c>
      <c r="B16" s="142" t="s">
        <v>70</v>
      </c>
      <c r="C16" s="142" t="s">
        <v>218</v>
      </c>
      <c r="D16" s="142" t="s">
        <v>219</v>
      </c>
      <c r="E16" s="142" t="s">
        <v>133</v>
      </c>
      <c r="F16" s="142" t="s">
        <v>134</v>
      </c>
      <c r="G16" s="142" t="s">
        <v>222</v>
      </c>
      <c r="H16" s="142" t="s">
        <v>223</v>
      </c>
      <c r="I16" s="77">
        <v>7755</v>
      </c>
      <c r="J16" s="77">
        <v>7755</v>
      </c>
      <c r="K16" s="148"/>
      <c r="L16" s="148"/>
      <c r="M16" s="77">
        <v>7755</v>
      </c>
      <c r="N16" s="148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2" t="s">
        <v>70</v>
      </c>
      <c r="B17" s="142" t="s">
        <v>70</v>
      </c>
      <c r="C17" s="142" t="s">
        <v>218</v>
      </c>
      <c r="D17" s="142" t="s">
        <v>219</v>
      </c>
      <c r="E17" s="142" t="s">
        <v>133</v>
      </c>
      <c r="F17" s="142" t="s">
        <v>134</v>
      </c>
      <c r="G17" s="142" t="s">
        <v>222</v>
      </c>
      <c r="H17" s="142" t="s">
        <v>223</v>
      </c>
      <c r="I17" s="77">
        <v>138306.96</v>
      </c>
      <c r="J17" s="77">
        <v>138306.96</v>
      </c>
      <c r="K17" s="148"/>
      <c r="L17" s="148"/>
      <c r="M17" s="77">
        <v>138306.96</v>
      </c>
      <c r="N17" s="148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2" t="s">
        <v>70</v>
      </c>
      <c r="B18" s="142" t="s">
        <v>70</v>
      </c>
      <c r="C18" s="142" t="s">
        <v>218</v>
      </c>
      <c r="D18" s="142" t="s">
        <v>219</v>
      </c>
      <c r="E18" s="142" t="s">
        <v>135</v>
      </c>
      <c r="F18" s="142" t="s">
        <v>136</v>
      </c>
      <c r="G18" s="142" t="s">
        <v>224</v>
      </c>
      <c r="H18" s="142" t="s">
        <v>225</v>
      </c>
      <c r="I18" s="77">
        <v>87536.05</v>
      </c>
      <c r="J18" s="77">
        <v>87536.05</v>
      </c>
      <c r="K18" s="148"/>
      <c r="L18" s="148"/>
      <c r="M18" s="77">
        <v>87536.05</v>
      </c>
      <c r="N18" s="148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2" t="s">
        <v>70</v>
      </c>
      <c r="B19" s="142" t="s">
        <v>70</v>
      </c>
      <c r="C19" s="142" t="s">
        <v>218</v>
      </c>
      <c r="D19" s="142" t="s">
        <v>219</v>
      </c>
      <c r="E19" s="142" t="s">
        <v>135</v>
      </c>
      <c r="F19" s="142" t="s">
        <v>136</v>
      </c>
      <c r="G19" s="142" t="s">
        <v>224</v>
      </c>
      <c r="H19" s="142" t="s">
        <v>225</v>
      </c>
      <c r="I19" s="77">
        <v>52960.05</v>
      </c>
      <c r="J19" s="77">
        <v>52960.05</v>
      </c>
      <c r="K19" s="148"/>
      <c r="L19" s="148"/>
      <c r="M19" s="77">
        <v>52960.05</v>
      </c>
      <c r="N19" s="148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2" t="s">
        <v>70</v>
      </c>
      <c r="B20" s="142" t="s">
        <v>70</v>
      </c>
      <c r="C20" s="142" t="s">
        <v>218</v>
      </c>
      <c r="D20" s="142" t="s">
        <v>219</v>
      </c>
      <c r="E20" s="142" t="s">
        <v>101</v>
      </c>
      <c r="F20" s="142" t="s">
        <v>102</v>
      </c>
      <c r="G20" s="142" t="s">
        <v>226</v>
      </c>
      <c r="H20" s="142" t="s">
        <v>227</v>
      </c>
      <c r="I20" s="77">
        <v>2250</v>
      </c>
      <c r="J20" s="77">
        <v>2250</v>
      </c>
      <c r="K20" s="148"/>
      <c r="L20" s="148"/>
      <c r="M20" s="77">
        <v>2250</v>
      </c>
      <c r="N20" s="148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2" t="s">
        <v>70</v>
      </c>
      <c r="B21" s="142" t="s">
        <v>70</v>
      </c>
      <c r="C21" s="142" t="s">
        <v>218</v>
      </c>
      <c r="D21" s="142" t="s">
        <v>219</v>
      </c>
      <c r="E21" s="142" t="s">
        <v>137</v>
      </c>
      <c r="F21" s="142" t="s">
        <v>138</v>
      </c>
      <c r="G21" s="142" t="s">
        <v>226</v>
      </c>
      <c r="H21" s="142" t="s">
        <v>227</v>
      </c>
      <c r="I21" s="77">
        <v>6600</v>
      </c>
      <c r="J21" s="77">
        <v>6600</v>
      </c>
      <c r="K21" s="148"/>
      <c r="L21" s="148"/>
      <c r="M21" s="77">
        <v>6600</v>
      </c>
      <c r="N21" s="148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2" t="s">
        <v>70</v>
      </c>
      <c r="B22" s="142" t="s">
        <v>70</v>
      </c>
      <c r="C22" s="142" t="s">
        <v>228</v>
      </c>
      <c r="D22" s="142" t="s">
        <v>144</v>
      </c>
      <c r="E22" s="142" t="s">
        <v>143</v>
      </c>
      <c r="F22" s="142" t="s">
        <v>144</v>
      </c>
      <c r="G22" s="142" t="s">
        <v>229</v>
      </c>
      <c r="H22" s="142" t="s">
        <v>144</v>
      </c>
      <c r="I22" s="77">
        <v>210075</v>
      </c>
      <c r="J22" s="77">
        <v>210075</v>
      </c>
      <c r="K22" s="148"/>
      <c r="L22" s="148"/>
      <c r="M22" s="77">
        <v>210075</v>
      </c>
      <c r="N22" s="148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2" t="s">
        <v>70</v>
      </c>
      <c r="B23" s="142" t="s">
        <v>70</v>
      </c>
      <c r="C23" s="142" t="s">
        <v>230</v>
      </c>
      <c r="D23" s="142" t="s">
        <v>231</v>
      </c>
      <c r="E23" s="142" t="s">
        <v>127</v>
      </c>
      <c r="F23" s="142" t="s">
        <v>128</v>
      </c>
      <c r="G23" s="142" t="s">
        <v>232</v>
      </c>
      <c r="H23" s="142" t="s">
        <v>233</v>
      </c>
      <c r="I23" s="77">
        <v>11352</v>
      </c>
      <c r="J23" s="77">
        <v>11352</v>
      </c>
      <c r="K23" s="148"/>
      <c r="L23" s="148"/>
      <c r="M23" s="77">
        <v>11352</v>
      </c>
      <c r="N23" s="148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2" t="s">
        <v>70</v>
      </c>
      <c r="B24" s="142" t="s">
        <v>70</v>
      </c>
      <c r="C24" s="142" t="s">
        <v>230</v>
      </c>
      <c r="D24" s="142" t="s">
        <v>231</v>
      </c>
      <c r="E24" s="142" t="s">
        <v>105</v>
      </c>
      <c r="F24" s="142" t="s">
        <v>106</v>
      </c>
      <c r="G24" s="142" t="s">
        <v>234</v>
      </c>
      <c r="H24" s="142" t="s">
        <v>235</v>
      </c>
      <c r="I24" s="77">
        <v>68428.8</v>
      </c>
      <c r="J24" s="77">
        <v>68428.8</v>
      </c>
      <c r="K24" s="148"/>
      <c r="L24" s="148"/>
      <c r="M24" s="77">
        <v>68428.8</v>
      </c>
      <c r="N24" s="148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2" t="s">
        <v>70</v>
      </c>
      <c r="B25" s="142" t="s">
        <v>70</v>
      </c>
      <c r="C25" s="142" t="s">
        <v>230</v>
      </c>
      <c r="D25" s="142" t="s">
        <v>231</v>
      </c>
      <c r="E25" s="142" t="s">
        <v>107</v>
      </c>
      <c r="F25" s="142" t="s">
        <v>108</v>
      </c>
      <c r="G25" s="142" t="s">
        <v>234</v>
      </c>
      <c r="H25" s="142" t="s">
        <v>235</v>
      </c>
      <c r="I25" s="77">
        <v>520000</v>
      </c>
      <c r="J25" s="77">
        <v>520000</v>
      </c>
      <c r="K25" s="148"/>
      <c r="L25" s="148"/>
      <c r="M25" s="77">
        <v>520000</v>
      </c>
      <c r="N25" s="148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2" t="s">
        <v>70</v>
      </c>
      <c r="B26" s="142" t="s">
        <v>70</v>
      </c>
      <c r="C26" s="142" t="s">
        <v>230</v>
      </c>
      <c r="D26" s="142" t="s">
        <v>231</v>
      </c>
      <c r="E26" s="142" t="s">
        <v>107</v>
      </c>
      <c r="F26" s="142" t="s">
        <v>108</v>
      </c>
      <c r="G26" s="142" t="s">
        <v>234</v>
      </c>
      <c r="H26" s="142" t="s">
        <v>235</v>
      </c>
      <c r="I26" s="77">
        <v>4187200</v>
      </c>
      <c r="J26" s="77">
        <v>4187200</v>
      </c>
      <c r="K26" s="148"/>
      <c r="L26" s="148"/>
      <c r="M26" s="77">
        <v>4187200</v>
      </c>
      <c r="N26" s="148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2" t="s">
        <v>70</v>
      </c>
      <c r="B27" s="142" t="s">
        <v>70</v>
      </c>
      <c r="C27" s="142" t="s">
        <v>230</v>
      </c>
      <c r="D27" s="142" t="s">
        <v>231</v>
      </c>
      <c r="E27" s="142" t="s">
        <v>107</v>
      </c>
      <c r="F27" s="142" t="s">
        <v>108</v>
      </c>
      <c r="G27" s="142" t="s">
        <v>234</v>
      </c>
      <c r="H27" s="142" t="s">
        <v>235</v>
      </c>
      <c r="I27" s="77">
        <v>64000</v>
      </c>
      <c r="J27" s="77">
        <v>64000</v>
      </c>
      <c r="K27" s="148"/>
      <c r="L27" s="148"/>
      <c r="M27" s="77">
        <v>64000</v>
      </c>
      <c r="N27" s="148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2" t="s">
        <v>70</v>
      </c>
      <c r="B28" s="142" t="s">
        <v>70</v>
      </c>
      <c r="C28" s="142" t="s">
        <v>230</v>
      </c>
      <c r="D28" s="142" t="s">
        <v>231</v>
      </c>
      <c r="E28" s="142" t="s">
        <v>109</v>
      </c>
      <c r="F28" s="142" t="s">
        <v>110</v>
      </c>
      <c r="G28" s="142" t="s">
        <v>234</v>
      </c>
      <c r="H28" s="142" t="s">
        <v>235</v>
      </c>
      <c r="I28" s="77">
        <v>2421760</v>
      </c>
      <c r="J28" s="77">
        <v>2421760</v>
      </c>
      <c r="K28" s="148"/>
      <c r="L28" s="148"/>
      <c r="M28" s="77">
        <v>2421760</v>
      </c>
      <c r="N28" s="148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2" t="s">
        <v>70</v>
      </c>
      <c r="B29" s="142" t="s">
        <v>70</v>
      </c>
      <c r="C29" s="142" t="s">
        <v>230</v>
      </c>
      <c r="D29" s="142" t="s">
        <v>231</v>
      </c>
      <c r="E29" s="142" t="s">
        <v>109</v>
      </c>
      <c r="F29" s="142" t="s">
        <v>110</v>
      </c>
      <c r="G29" s="142" t="s">
        <v>234</v>
      </c>
      <c r="H29" s="142" t="s">
        <v>235</v>
      </c>
      <c r="I29" s="77">
        <v>6000</v>
      </c>
      <c r="J29" s="77">
        <v>6000</v>
      </c>
      <c r="K29" s="148"/>
      <c r="L29" s="148"/>
      <c r="M29" s="77">
        <v>6000</v>
      </c>
      <c r="N29" s="148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2" t="s">
        <v>70</v>
      </c>
      <c r="B30" s="142" t="s">
        <v>70</v>
      </c>
      <c r="C30" s="142" t="s">
        <v>230</v>
      </c>
      <c r="D30" s="142" t="s">
        <v>231</v>
      </c>
      <c r="E30" s="142" t="s">
        <v>109</v>
      </c>
      <c r="F30" s="142" t="s">
        <v>110</v>
      </c>
      <c r="G30" s="142" t="s">
        <v>234</v>
      </c>
      <c r="H30" s="142" t="s">
        <v>235</v>
      </c>
      <c r="I30" s="77">
        <v>1339440</v>
      </c>
      <c r="J30" s="77">
        <v>1339440</v>
      </c>
      <c r="K30" s="148"/>
      <c r="L30" s="148"/>
      <c r="M30" s="77">
        <v>1339440</v>
      </c>
      <c r="N30" s="148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2" t="s">
        <v>70</v>
      </c>
      <c r="B31" s="142" t="s">
        <v>70</v>
      </c>
      <c r="C31" s="142" t="s">
        <v>230</v>
      </c>
      <c r="D31" s="142" t="s">
        <v>231</v>
      </c>
      <c r="E31" s="142" t="s">
        <v>111</v>
      </c>
      <c r="F31" s="142" t="s">
        <v>112</v>
      </c>
      <c r="G31" s="142" t="s">
        <v>234</v>
      </c>
      <c r="H31" s="142" t="s">
        <v>235</v>
      </c>
      <c r="I31" s="77">
        <v>64000</v>
      </c>
      <c r="J31" s="77">
        <v>64000</v>
      </c>
      <c r="K31" s="148"/>
      <c r="L31" s="148"/>
      <c r="M31" s="77">
        <v>64000</v>
      </c>
      <c r="N31" s="148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2" t="s">
        <v>70</v>
      </c>
      <c r="B32" s="142" t="s">
        <v>70</v>
      </c>
      <c r="C32" s="142" t="s">
        <v>230</v>
      </c>
      <c r="D32" s="142" t="s">
        <v>231</v>
      </c>
      <c r="E32" s="142" t="s">
        <v>111</v>
      </c>
      <c r="F32" s="142" t="s">
        <v>112</v>
      </c>
      <c r="G32" s="142" t="s">
        <v>236</v>
      </c>
      <c r="H32" s="142" t="s">
        <v>237</v>
      </c>
      <c r="I32" s="77">
        <v>57600</v>
      </c>
      <c r="J32" s="77">
        <v>57600</v>
      </c>
      <c r="K32" s="148"/>
      <c r="L32" s="148"/>
      <c r="M32" s="77">
        <v>57600</v>
      </c>
      <c r="N32" s="148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20.25" customHeight="1" spans="1:24">
      <c r="A33" s="142" t="s">
        <v>70</v>
      </c>
      <c r="B33" s="142" t="s">
        <v>70</v>
      </c>
      <c r="C33" s="142" t="s">
        <v>230</v>
      </c>
      <c r="D33" s="142" t="s">
        <v>231</v>
      </c>
      <c r="E33" s="142" t="s">
        <v>111</v>
      </c>
      <c r="F33" s="142" t="s">
        <v>112</v>
      </c>
      <c r="G33" s="142" t="s">
        <v>236</v>
      </c>
      <c r="H33" s="142" t="s">
        <v>237</v>
      </c>
      <c r="I33" s="77">
        <v>48000</v>
      </c>
      <c r="J33" s="77">
        <v>48000</v>
      </c>
      <c r="K33" s="148"/>
      <c r="L33" s="148"/>
      <c r="M33" s="77">
        <v>48000</v>
      </c>
      <c r="N33" s="148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ht="20.25" customHeight="1" spans="1:24">
      <c r="A34" s="142" t="s">
        <v>70</v>
      </c>
      <c r="B34" s="142" t="s">
        <v>70</v>
      </c>
      <c r="C34" s="142" t="s">
        <v>230</v>
      </c>
      <c r="D34" s="142" t="s">
        <v>231</v>
      </c>
      <c r="E34" s="142" t="s">
        <v>115</v>
      </c>
      <c r="F34" s="142" t="s">
        <v>116</v>
      </c>
      <c r="G34" s="142" t="s">
        <v>236</v>
      </c>
      <c r="H34" s="142" t="s">
        <v>237</v>
      </c>
      <c r="I34" s="77">
        <v>221440</v>
      </c>
      <c r="J34" s="77">
        <v>221440</v>
      </c>
      <c r="K34" s="148"/>
      <c r="L34" s="148"/>
      <c r="M34" s="77">
        <v>221440</v>
      </c>
      <c r="N34" s="148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ht="20.25" customHeight="1" spans="1:24">
      <c r="A35" s="142" t="s">
        <v>70</v>
      </c>
      <c r="B35" s="142" t="s">
        <v>70</v>
      </c>
      <c r="C35" s="142" t="s">
        <v>238</v>
      </c>
      <c r="D35" s="142" t="s">
        <v>239</v>
      </c>
      <c r="E35" s="142" t="s">
        <v>101</v>
      </c>
      <c r="F35" s="142" t="s">
        <v>102</v>
      </c>
      <c r="G35" s="142" t="s">
        <v>240</v>
      </c>
      <c r="H35" s="142" t="s">
        <v>241</v>
      </c>
      <c r="I35" s="77">
        <v>24000</v>
      </c>
      <c r="J35" s="77">
        <v>24000</v>
      </c>
      <c r="K35" s="148"/>
      <c r="L35" s="148"/>
      <c r="M35" s="77">
        <v>24000</v>
      </c>
      <c r="N35" s="148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ht="20.25" customHeight="1" spans="1:24">
      <c r="A36" s="142" t="s">
        <v>70</v>
      </c>
      <c r="B36" s="142" t="s">
        <v>70</v>
      </c>
      <c r="C36" s="142" t="s">
        <v>242</v>
      </c>
      <c r="D36" s="142" t="s">
        <v>188</v>
      </c>
      <c r="E36" s="142" t="s">
        <v>101</v>
      </c>
      <c r="F36" s="142" t="s">
        <v>102</v>
      </c>
      <c r="G36" s="142" t="s">
        <v>243</v>
      </c>
      <c r="H36" s="142" t="s">
        <v>188</v>
      </c>
      <c r="I36" s="77">
        <v>4800</v>
      </c>
      <c r="J36" s="77">
        <v>4800</v>
      </c>
      <c r="K36" s="148"/>
      <c r="L36" s="148"/>
      <c r="M36" s="77">
        <v>4800</v>
      </c>
      <c r="N36" s="148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ht="20.25" customHeight="1" spans="1:24">
      <c r="A37" s="142" t="s">
        <v>70</v>
      </c>
      <c r="B37" s="142" t="s">
        <v>70</v>
      </c>
      <c r="C37" s="142" t="s">
        <v>244</v>
      </c>
      <c r="D37" s="142" t="s">
        <v>245</v>
      </c>
      <c r="E37" s="142" t="s">
        <v>101</v>
      </c>
      <c r="F37" s="142" t="s">
        <v>102</v>
      </c>
      <c r="G37" s="142" t="s">
        <v>246</v>
      </c>
      <c r="H37" s="142" t="s">
        <v>247</v>
      </c>
      <c r="I37" s="77">
        <v>136800</v>
      </c>
      <c r="J37" s="77">
        <v>136800</v>
      </c>
      <c r="K37" s="148"/>
      <c r="L37" s="148"/>
      <c r="M37" s="77">
        <v>136800</v>
      </c>
      <c r="N37" s="148"/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ht="20.25" customHeight="1" spans="1:24">
      <c r="A38" s="142" t="s">
        <v>70</v>
      </c>
      <c r="B38" s="142" t="s">
        <v>70</v>
      </c>
      <c r="C38" s="142" t="s">
        <v>248</v>
      </c>
      <c r="D38" s="142" t="s">
        <v>249</v>
      </c>
      <c r="E38" s="142" t="s">
        <v>101</v>
      </c>
      <c r="F38" s="142" t="s">
        <v>102</v>
      </c>
      <c r="G38" s="142" t="s">
        <v>250</v>
      </c>
      <c r="H38" s="142" t="s">
        <v>249</v>
      </c>
      <c r="I38" s="77">
        <v>2700</v>
      </c>
      <c r="J38" s="77">
        <v>2700</v>
      </c>
      <c r="K38" s="148"/>
      <c r="L38" s="148"/>
      <c r="M38" s="77">
        <v>2700</v>
      </c>
      <c r="N38" s="148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ht="20.25" customHeight="1" spans="1:24">
      <c r="A39" s="142" t="s">
        <v>70</v>
      </c>
      <c r="B39" s="142" t="s">
        <v>70</v>
      </c>
      <c r="C39" s="142" t="s">
        <v>251</v>
      </c>
      <c r="D39" s="142" t="s">
        <v>252</v>
      </c>
      <c r="E39" s="142" t="s">
        <v>101</v>
      </c>
      <c r="F39" s="142" t="s">
        <v>102</v>
      </c>
      <c r="G39" s="142" t="s">
        <v>253</v>
      </c>
      <c r="H39" s="142" t="s">
        <v>254</v>
      </c>
      <c r="I39" s="77">
        <v>5000</v>
      </c>
      <c r="J39" s="77">
        <v>5000</v>
      </c>
      <c r="K39" s="148"/>
      <c r="L39" s="148"/>
      <c r="M39" s="77">
        <v>5000</v>
      </c>
      <c r="N39" s="148"/>
      <c r="O39" s="77"/>
      <c r="P39" s="77"/>
      <c r="Q39" s="77"/>
      <c r="R39" s="77"/>
      <c r="S39" s="77"/>
      <c r="T39" s="77"/>
      <c r="U39" s="77"/>
      <c r="V39" s="77"/>
      <c r="W39" s="77"/>
      <c r="X39" s="77"/>
    </row>
    <row r="40" ht="20.25" customHeight="1" spans="1:24">
      <c r="A40" s="142" t="s">
        <v>70</v>
      </c>
      <c r="B40" s="142" t="s">
        <v>70</v>
      </c>
      <c r="C40" s="142" t="s">
        <v>251</v>
      </c>
      <c r="D40" s="142" t="s">
        <v>252</v>
      </c>
      <c r="E40" s="142" t="s">
        <v>101</v>
      </c>
      <c r="F40" s="142" t="s">
        <v>102</v>
      </c>
      <c r="G40" s="142" t="s">
        <v>255</v>
      </c>
      <c r="H40" s="142" t="s">
        <v>256</v>
      </c>
      <c r="I40" s="77">
        <v>10000</v>
      </c>
      <c r="J40" s="77">
        <v>10000</v>
      </c>
      <c r="K40" s="148"/>
      <c r="L40" s="148"/>
      <c r="M40" s="77">
        <v>10000</v>
      </c>
      <c r="N40" s="148"/>
      <c r="O40" s="77"/>
      <c r="P40" s="77"/>
      <c r="Q40" s="77"/>
      <c r="R40" s="77"/>
      <c r="S40" s="77"/>
      <c r="T40" s="77"/>
      <c r="U40" s="77"/>
      <c r="V40" s="77"/>
      <c r="W40" s="77"/>
      <c r="X40" s="77"/>
    </row>
    <row r="41" ht="20.25" customHeight="1" spans="1:24">
      <c r="A41" s="142" t="s">
        <v>70</v>
      </c>
      <c r="B41" s="142" t="s">
        <v>70</v>
      </c>
      <c r="C41" s="142" t="s">
        <v>251</v>
      </c>
      <c r="D41" s="142" t="s">
        <v>252</v>
      </c>
      <c r="E41" s="142" t="s">
        <v>101</v>
      </c>
      <c r="F41" s="142" t="s">
        <v>102</v>
      </c>
      <c r="G41" s="142" t="s">
        <v>257</v>
      </c>
      <c r="H41" s="142" t="s">
        <v>258</v>
      </c>
      <c r="I41" s="77">
        <v>10000</v>
      </c>
      <c r="J41" s="77">
        <v>10000</v>
      </c>
      <c r="K41" s="148"/>
      <c r="L41" s="148"/>
      <c r="M41" s="77">
        <v>10000</v>
      </c>
      <c r="N41" s="148"/>
      <c r="O41" s="77"/>
      <c r="P41" s="77"/>
      <c r="Q41" s="77"/>
      <c r="R41" s="77"/>
      <c r="S41" s="77"/>
      <c r="T41" s="77"/>
      <c r="U41" s="77"/>
      <c r="V41" s="77"/>
      <c r="W41" s="77"/>
      <c r="X41" s="77"/>
    </row>
    <row r="42" ht="20.25" customHeight="1" spans="1:24">
      <c r="A42" s="142" t="s">
        <v>70</v>
      </c>
      <c r="B42" s="142" t="s">
        <v>70</v>
      </c>
      <c r="C42" s="142" t="s">
        <v>251</v>
      </c>
      <c r="D42" s="142" t="s">
        <v>252</v>
      </c>
      <c r="E42" s="142" t="s">
        <v>101</v>
      </c>
      <c r="F42" s="142" t="s">
        <v>102</v>
      </c>
      <c r="G42" s="142" t="s">
        <v>259</v>
      </c>
      <c r="H42" s="142" t="s">
        <v>260</v>
      </c>
      <c r="I42" s="77">
        <v>14000</v>
      </c>
      <c r="J42" s="77">
        <v>14000</v>
      </c>
      <c r="K42" s="148"/>
      <c r="L42" s="148"/>
      <c r="M42" s="77">
        <v>14000</v>
      </c>
      <c r="N42" s="148"/>
      <c r="O42" s="77"/>
      <c r="P42" s="77"/>
      <c r="Q42" s="77"/>
      <c r="R42" s="77"/>
      <c r="S42" s="77"/>
      <c r="T42" s="77"/>
      <c r="U42" s="77"/>
      <c r="V42" s="77"/>
      <c r="W42" s="77"/>
      <c r="X42" s="77"/>
    </row>
    <row r="43" ht="20.25" customHeight="1" spans="1:24">
      <c r="A43" s="142" t="s">
        <v>70</v>
      </c>
      <c r="B43" s="142" t="s">
        <v>70</v>
      </c>
      <c r="C43" s="142" t="s">
        <v>251</v>
      </c>
      <c r="D43" s="142" t="s">
        <v>252</v>
      </c>
      <c r="E43" s="142" t="s">
        <v>101</v>
      </c>
      <c r="F43" s="142" t="s">
        <v>102</v>
      </c>
      <c r="G43" s="142" t="s">
        <v>261</v>
      </c>
      <c r="H43" s="142" t="s">
        <v>262</v>
      </c>
      <c r="I43" s="77">
        <v>250880</v>
      </c>
      <c r="J43" s="77">
        <v>250880</v>
      </c>
      <c r="K43" s="148"/>
      <c r="L43" s="148"/>
      <c r="M43" s="77">
        <v>250880</v>
      </c>
      <c r="N43" s="148"/>
      <c r="O43" s="77"/>
      <c r="P43" s="77"/>
      <c r="Q43" s="77"/>
      <c r="R43" s="77"/>
      <c r="S43" s="77"/>
      <c r="T43" s="77"/>
      <c r="U43" s="77"/>
      <c r="V43" s="77"/>
      <c r="W43" s="77"/>
      <c r="X43" s="77"/>
    </row>
    <row r="44" ht="20.25" customHeight="1" spans="1:24">
      <c r="A44" s="142" t="s">
        <v>70</v>
      </c>
      <c r="B44" s="142" t="s">
        <v>70</v>
      </c>
      <c r="C44" s="142" t="s">
        <v>251</v>
      </c>
      <c r="D44" s="142" t="s">
        <v>252</v>
      </c>
      <c r="E44" s="142" t="s">
        <v>101</v>
      </c>
      <c r="F44" s="142" t="s">
        <v>102</v>
      </c>
      <c r="G44" s="142" t="s">
        <v>263</v>
      </c>
      <c r="H44" s="142" t="s">
        <v>264</v>
      </c>
      <c r="I44" s="77">
        <v>36000</v>
      </c>
      <c r="J44" s="77">
        <v>36000</v>
      </c>
      <c r="K44" s="148"/>
      <c r="L44" s="148"/>
      <c r="M44" s="77">
        <v>36000</v>
      </c>
      <c r="N44" s="148"/>
      <c r="O44" s="77"/>
      <c r="P44" s="77"/>
      <c r="Q44" s="77"/>
      <c r="R44" s="77"/>
      <c r="S44" s="77"/>
      <c r="T44" s="77"/>
      <c r="U44" s="77"/>
      <c r="V44" s="77"/>
      <c r="W44" s="77"/>
      <c r="X44" s="77"/>
    </row>
    <row r="45" ht="20.25" customHeight="1" spans="1:24">
      <c r="A45" s="142" t="s">
        <v>70</v>
      </c>
      <c r="B45" s="142" t="s">
        <v>70</v>
      </c>
      <c r="C45" s="142" t="s">
        <v>265</v>
      </c>
      <c r="D45" s="142" t="s">
        <v>266</v>
      </c>
      <c r="E45" s="142" t="s">
        <v>121</v>
      </c>
      <c r="F45" s="142" t="s">
        <v>122</v>
      </c>
      <c r="G45" s="142" t="s">
        <v>234</v>
      </c>
      <c r="H45" s="142" t="s">
        <v>235</v>
      </c>
      <c r="I45" s="77">
        <v>172800</v>
      </c>
      <c r="J45" s="77">
        <v>172800</v>
      </c>
      <c r="K45" s="148"/>
      <c r="L45" s="148"/>
      <c r="M45" s="77">
        <v>172800</v>
      </c>
      <c r="N45" s="148"/>
      <c r="O45" s="77"/>
      <c r="P45" s="77"/>
      <c r="Q45" s="77"/>
      <c r="R45" s="77"/>
      <c r="S45" s="77"/>
      <c r="T45" s="77"/>
      <c r="U45" s="77"/>
      <c r="V45" s="77"/>
      <c r="W45" s="77"/>
      <c r="X45" s="77"/>
    </row>
    <row r="46" ht="20.25" customHeight="1" spans="1:24">
      <c r="A46" s="142" t="s">
        <v>70</v>
      </c>
      <c r="B46" s="142" t="s">
        <v>70</v>
      </c>
      <c r="C46" s="142" t="s">
        <v>267</v>
      </c>
      <c r="D46" s="142" t="s">
        <v>268</v>
      </c>
      <c r="E46" s="142" t="s">
        <v>101</v>
      </c>
      <c r="F46" s="142" t="s">
        <v>102</v>
      </c>
      <c r="G46" s="142" t="s">
        <v>216</v>
      </c>
      <c r="H46" s="142" t="s">
        <v>217</v>
      </c>
      <c r="I46" s="77">
        <v>244920</v>
      </c>
      <c r="J46" s="77">
        <v>244920</v>
      </c>
      <c r="K46" s="148"/>
      <c r="L46" s="148"/>
      <c r="M46" s="77">
        <v>244920</v>
      </c>
      <c r="N46" s="148"/>
      <c r="O46" s="77"/>
      <c r="P46" s="77"/>
      <c r="Q46" s="77"/>
      <c r="R46" s="77"/>
      <c r="S46" s="77"/>
      <c r="T46" s="77"/>
      <c r="U46" s="77"/>
      <c r="V46" s="77"/>
      <c r="W46" s="77"/>
      <c r="X46" s="77"/>
    </row>
    <row r="47" ht="20.25" customHeight="1" spans="1:24">
      <c r="A47" s="142" t="s">
        <v>70</v>
      </c>
      <c r="B47" s="142" t="s">
        <v>70</v>
      </c>
      <c r="C47" s="142" t="s">
        <v>269</v>
      </c>
      <c r="D47" s="142" t="s">
        <v>270</v>
      </c>
      <c r="E47" s="142" t="s">
        <v>109</v>
      </c>
      <c r="F47" s="142" t="s">
        <v>110</v>
      </c>
      <c r="G47" s="142" t="s">
        <v>253</v>
      </c>
      <c r="H47" s="142" t="s">
        <v>254</v>
      </c>
      <c r="I47" s="77">
        <v>136894.8</v>
      </c>
      <c r="J47" s="77">
        <v>136894.8</v>
      </c>
      <c r="K47" s="148"/>
      <c r="L47" s="148"/>
      <c r="M47" s="77">
        <v>136894.8</v>
      </c>
      <c r="N47" s="148"/>
      <c r="O47" s="77"/>
      <c r="P47" s="77"/>
      <c r="Q47" s="77"/>
      <c r="R47" s="77"/>
      <c r="S47" s="77"/>
      <c r="T47" s="77"/>
      <c r="U47" s="77"/>
      <c r="V47" s="77"/>
      <c r="W47" s="77"/>
      <c r="X47" s="77"/>
    </row>
    <row r="48" ht="20.25" customHeight="1" spans="1:24">
      <c r="A48" s="142" t="s">
        <v>70</v>
      </c>
      <c r="B48" s="142" t="s">
        <v>70</v>
      </c>
      <c r="C48" s="142" t="s">
        <v>269</v>
      </c>
      <c r="D48" s="142" t="s">
        <v>270</v>
      </c>
      <c r="E48" s="142" t="s">
        <v>109</v>
      </c>
      <c r="F48" s="142" t="s">
        <v>110</v>
      </c>
      <c r="G48" s="142" t="s">
        <v>253</v>
      </c>
      <c r="H48" s="142" t="s">
        <v>254</v>
      </c>
      <c r="I48" s="77">
        <v>43660.8</v>
      </c>
      <c r="J48" s="77">
        <v>43660.8</v>
      </c>
      <c r="K48" s="148"/>
      <c r="L48" s="148"/>
      <c r="M48" s="77">
        <v>43660.8</v>
      </c>
      <c r="N48" s="148"/>
      <c r="O48" s="77"/>
      <c r="P48" s="77"/>
      <c r="Q48" s="77"/>
      <c r="R48" s="77"/>
      <c r="S48" s="77"/>
      <c r="T48" s="77"/>
      <c r="U48" s="77"/>
      <c r="V48" s="77"/>
      <c r="W48" s="77"/>
      <c r="X48" s="77"/>
    </row>
    <row r="49" ht="20.25" customHeight="1" spans="1:24">
      <c r="A49" s="142" t="s">
        <v>70</v>
      </c>
      <c r="B49" s="142" t="s">
        <v>70</v>
      </c>
      <c r="C49" s="142" t="s">
        <v>271</v>
      </c>
      <c r="D49" s="142" t="s">
        <v>272</v>
      </c>
      <c r="E49" s="142" t="s">
        <v>111</v>
      </c>
      <c r="F49" s="142" t="s">
        <v>112</v>
      </c>
      <c r="G49" s="142" t="s">
        <v>273</v>
      </c>
      <c r="H49" s="142" t="s">
        <v>272</v>
      </c>
      <c r="I49" s="77">
        <v>3072</v>
      </c>
      <c r="J49" s="77">
        <v>3072</v>
      </c>
      <c r="K49" s="148"/>
      <c r="L49" s="148"/>
      <c r="M49" s="77">
        <v>3072</v>
      </c>
      <c r="N49" s="148"/>
      <c r="O49" s="77"/>
      <c r="P49" s="77"/>
      <c r="Q49" s="77"/>
      <c r="R49" s="77"/>
      <c r="S49" s="77"/>
      <c r="T49" s="77"/>
      <c r="U49" s="77"/>
      <c r="V49" s="77"/>
      <c r="W49" s="77"/>
      <c r="X49" s="77"/>
    </row>
    <row r="50" ht="20.25" customHeight="1" spans="1:24">
      <c r="A50" s="142" t="s">
        <v>70</v>
      </c>
      <c r="B50" s="142" t="s">
        <v>70</v>
      </c>
      <c r="C50" s="142" t="s">
        <v>271</v>
      </c>
      <c r="D50" s="142" t="s">
        <v>272</v>
      </c>
      <c r="E50" s="142" t="s">
        <v>111</v>
      </c>
      <c r="F50" s="142" t="s">
        <v>112</v>
      </c>
      <c r="G50" s="142" t="s">
        <v>273</v>
      </c>
      <c r="H50" s="142" t="s">
        <v>272</v>
      </c>
      <c r="I50" s="77">
        <v>6144</v>
      </c>
      <c r="J50" s="77">
        <v>6144</v>
      </c>
      <c r="K50" s="148"/>
      <c r="L50" s="148"/>
      <c r="M50" s="77">
        <v>6144</v>
      </c>
      <c r="N50" s="148"/>
      <c r="O50" s="77"/>
      <c r="P50" s="77"/>
      <c r="Q50" s="77"/>
      <c r="R50" s="77"/>
      <c r="S50" s="77"/>
      <c r="T50" s="77"/>
      <c r="U50" s="77"/>
      <c r="V50" s="77"/>
      <c r="W50" s="77"/>
      <c r="X50" s="77"/>
    </row>
    <row r="51" ht="20.25" customHeight="1" spans="1:24">
      <c r="A51" s="142" t="s">
        <v>70</v>
      </c>
      <c r="B51" s="142" t="s">
        <v>70</v>
      </c>
      <c r="C51" s="142" t="s">
        <v>271</v>
      </c>
      <c r="D51" s="142" t="s">
        <v>272</v>
      </c>
      <c r="E51" s="142" t="s">
        <v>111</v>
      </c>
      <c r="F51" s="142" t="s">
        <v>112</v>
      </c>
      <c r="G51" s="142" t="s">
        <v>273</v>
      </c>
      <c r="H51" s="142" t="s">
        <v>272</v>
      </c>
      <c r="I51" s="77">
        <v>11520</v>
      </c>
      <c r="J51" s="77">
        <v>11520</v>
      </c>
      <c r="K51" s="148"/>
      <c r="L51" s="148"/>
      <c r="M51" s="77">
        <v>11520</v>
      </c>
      <c r="N51" s="148"/>
      <c r="O51" s="77"/>
      <c r="P51" s="77"/>
      <c r="Q51" s="77"/>
      <c r="R51" s="77"/>
      <c r="S51" s="77"/>
      <c r="T51" s="77"/>
      <c r="U51" s="77"/>
      <c r="V51" s="77"/>
      <c r="W51" s="77"/>
      <c r="X51" s="77"/>
    </row>
    <row r="52" ht="20.25" customHeight="1" spans="1:24">
      <c r="A52" s="142" t="s">
        <v>70</v>
      </c>
      <c r="B52" s="142" t="s">
        <v>70</v>
      </c>
      <c r="C52" s="142" t="s">
        <v>271</v>
      </c>
      <c r="D52" s="142" t="s">
        <v>272</v>
      </c>
      <c r="E52" s="142" t="s">
        <v>115</v>
      </c>
      <c r="F52" s="142" t="s">
        <v>116</v>
      </c>
      <c r="G52" s="142" t="s">
        <v>273</v>
      </c>
      <c r="H52" s="142" t="s">
        <v>272</v>
      </c>
      <c r="I52" s="77">
        <v>541440</v>
      </c>
      <c r="J52" s="77">
        <v>541440</v>
      </c>
      <c r="K52" s="148"/>
      <c r="L52" s="148"/>
      <c r="M52" s="77">
        <v>541440</v>
      </c>
      <c r="N52" s="148"/>
      <c r="O52" s="77"/>
      <c r="P52" s="77"/>
      <c r="Q52" s="77"/>
      <c r="R52" s="77"/>
      <c r="S52" s="77"/>
      <c r="T52" s="77"/>
      <c r="U52" s="77"/>
      <c r="V52" s="77"/>
      <c r="W52" s="77"/>
      <c r="X52" s="77"/>
    </row>
    <row r="53" ht="17.25" customHeight="1" spans="1:24">
      <c r="A53" s="32" t="s">
        <v>183</v>
      </c>
      <c r="B53" s="33"/>
      <c r="C53" s="143"/>
      <c r="D53" s="143"/>
      <c r="E53" s="143"/>
      <c r="F53" s="143"/>
      <c r="G53" s="143"/>
      <c r="H53" s="144"/>
      <c r="I53" s="77">
        <v>13136415.83</v>
      </c>
      <c r="J53" s="77">
        <v>13136415.83</v>
      </c>
      <c r="K53" s="77"/>
      <c r="L53" s="77"/>
      <c r="M53" s="77">
        <v>13136415.83</v>
      </c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</row>
  </sheetData>
  <mergeCells count="31">
    <mergeCell ref="A3:X3"/>
    <mergeCell ref="A4:H4"/>
    <mergeCell ref="I5:X5"/>
    <mergeCell ref="J6:N6"/>
    <mergeCell ref="O6:Q6"/>
    <mergeCell ref="S6:X6"/>
    <mergeCell ref="A53:H53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1"/>
  <sheetViews>
    <sheetView showZeros="0" workbookViewId="0">
      <pane ySplit="1" topLeftCell="A2" activePane="bottomLeft" state="frozen"/>
      <selection/>
      <selection pane="bottomLeft" activeCell="A4" sqref="$A4:$XFD4"/>
    </sheetView>
  </sheetViews>
  <sheetFormatPr defaultColWidth="9.125" defaultRowHeight="14.25" customHeight="1"/>
  <cols>
    <col min="1" max="1" width="10.25" customWidth="1"/>
    <col min="2" max="2" width="13.375" customWidth="1"/>
    <col min="3" max="3" width="32.875" customWidth="1"/>
    <col min="4" max="4" width="23.875" customWidth="1"/>
    <col min="5" max="5" width="11.125" customWidth="1"/>
    <col min="6" max="6" width="17.75" customWidth="1"/>
    <col min="7" max="7" width="9.875" customWidth="1"/>
    <col min="8" max="8" width="17.75" customWidth="1"/>
    <col min="9" max="13" width="20" customWidth="1"/>
    <col min="14" max="14" width="12.25" customWidth="1"/>
    <col min="15" max="15" width="12.75" customWidth="1"/>
    <col min="16" max="16" width="11.125" customWidth="1"/>
    <col min="17" max="21" width="19.875" customWidth="1"/>
    <col min="22" max="22" width="20" customWidth="1"/>
    <col min="23" max="23" width="19.87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2"/>
      <c r="E2" s="2"/>
      <c r="F2" s="2"/>
      <c r="G2" s="2"/>
      <c r="H2" s="2"/>
      <c r="U2" s="132"/>
      <c r="W2" s="137" t="s">
        <v>274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"单位名称："&amp;"宜良县教育体育局机关"</f>
        <v>单位名称：宜良县教育体育局机关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2"/>
      <c r="W4" s="115" t="s">
        <v>1</v>
      </c>
    </row>
    <row r="5" ht="21.75" customHeight="1" spans="1:23">
      <c r="A5" s="9" t="s">
        <v>275</v>
      </c>
      <c r="B5" s="10" t="s">
        <v>194</v>
      </c>
      <c r="C5" s="9" t="s">
        <v>195</v>
      </c>
      <c r="D5" s="9" t="s">
        <v>276</v>
      </c>
      <c r="E5" s="10" t="s">
        <v>196</v>
      </c>
      <c r="F5" s="10" t="s">
        <v>197</v>
      </c>
      <c r="G5" s="10" t="s">
        <v>277</v>
      </c>
      <c r="H5" s="10" t="s">
        <v>278</v>
      </c>
      <c r="I5" s="27" t="s">
        <v>55</v>
      </c>
      <c r="J5" s="11" t="s">
        <v>279</v>
      </c>
      <c r="K5" s="12"/>
      <c r="L5" s="12"/>
      <c r="M5" s="13"/>
      <c r="N5" s="11" t="s">
        <v>202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3" t="s">
        <v>58</v>
      </c>
      <c r="K6" s="134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208</v>
      </c>
      <c r="U6" s="10" t="s">
        <v>66</v>
      </c>
      <c r="V6" s="10" t="s">
        <v>67</v>
      </c>
      <c r="W6" s="10" t="s">
        <v>68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5" t="s">
        <v>57</v>
      </c>
      <c r="K7" s="136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5" t="s">
        <v>57</v>
      </c>
      <c r="K8" s="65" t="s">
        <v>280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5">
        <v>12</v>
      </c>
      <c r="M9" s="35">
        <v>13</v>
      </c>
      <c r="N9" s="35">
        <v>14</v>
      </c>
      <c r="O9" s="35">
        <v>15</v>
      </c>
      <c r="P9" s="35">
        <v>16</v>
      </c>
      <c r="Q9" s="35">
        <v>17</v>
      </c>
      <c r="R9" s="35">
        <v>18</v>
      </c>
      <c r="S9" s="35">
        <v>19</v>
      </c>
      <c r="T9" s="35">
        <v>20</v>
      </c>
      <c r="U9" s="20">
        <v>21</v>
      </c>
      <c r="V9" s="35">
        <v>22</v>
      </c>
      <c r="W9" s="20">
        <v>23</v>
      </c>
    </row>
    <row r="10" ht="21.75" customHeight="1" spans="1:23">
      <c r="A10" s="67" t="s">
        <v>281</v>
      </c>
      <c r="B10" s="67" t="s">
        <v>282</v>
      </c>
      <c r="C10" s="67" t="s">
        <v>283</v>
      </c>
      <c r="D10" s="67" t="s">
        <v>70</v>
      </c>
      <c r="E10" s="67" t="s">
        <v>101</v>
      </c>
      <c r="F10" s="67" t="s">
        <v>102</v>
      </c>
      <c r="G10" s="67" t="s">
        <v>284</v>
      </c>
      <c r="H10" s="67" t="s">
        <v>285</v>
      </c>
      <c r="I10" s="77">
        <v>2000000</v>
      </c>
      <c r="J10" s="77">
        <v>2000000</v>
      </c>
      <c r="K10" s="77">
        <v>2000000</v>
      </c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</row>
    <row r="11" ht="18.75" customHeight="1" spans="1:23">
      <c r="A11" s="32" t="s">
        <v>183</v>
      </c>
      <c r="B11" s="33"/>
      <c r="C11" s="33"/>
      <c r="D11" s="33"/>
      <c r="E11" s="33"/>
      <c r="F11" s="33"/>
      <c r="G11" s="33"/>
      <c r="H11" s="34"/>
      <c r="I11" s="77">
        <v>2000000</v>
      </c>
      <c r="J11" s="77">
        <v>2000000</v>
      </c>
      <c r="K11" s="77">
        <v>2000000</v>
      </c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</row>
  </sheetData>
  <mergeCells count="28">
    <mergeCell ref="A3:W3"/>
    <mergeCell ref="A4:H4"/>
    <mergeCell ref="J5:M5"/>
    <mergeCell ref="N5:P5"/>
    <mergeCell ref="R5:W5"/>
    <mergeCell ref="A11:H11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0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25" defaultRowHeight="12" customHeight="1"/>
  <cols>
    <col min="1" max="1" width="34.25" customWidth="1"/>
    <col min="2" max="2" width="29" customWidth="1"/>
    <col min="3" max="5" width="23.625" customWidth="1"/>
    <col min="6" max="6" width="11.25" customWidth="1"/>
    <col min="7" max="7" width="25.125" customWidth="1"/>
    <col min="8" max="8" width="15.625" customWidth="1"/>
    <col min="9" max="9" width="13.375" customWidth="1"/>
    <col min="10" max="10" width="18.8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286</v>
      </c>
    </row>
    <row r="3" ht="39.75" customHeight="1" spans="1:10">
      <c r="A3" s="63" t="str">
        <f>"2025"&amp;"年部门项目支出绩效目标表"</f>
        <v>2025年部门项目支出绩效目标表</v>
      </c>
      <c r="B3" s="4"/>
      <c r="C3" s="4"/>
      <c r="D3" s="4"/>
      <c r="E3" s="4"/>
      <c r="F3" s="64"/>
      <c r="G3" s="4"/>
      <c r="H3" s="64"/>
      <c r="I3" s="64"/>
      <c r="J3" s="4"/>
    </row>
    <row r="4" ht="17.25" customHeight="1" spans="1:1">
      <c r="A4" s="5" t="str">
        <f>"单位名称："&amp;"宜良县教育体育局机关"</f>
        <v>单位名称：宜良县教育体育局机关</v>
      </c>
    </row>
    <row r="5" ht="44.25" customHeight="1" spans="1:10">
      <c r="A5" s="65" t="s">
        <v>195</v>
      </c>
      <c r="B5" s="65" t="s">
        <v>287</v>
      </c>
      <c r="C5" s="65" t="s">
        <v>288</v>
      </c>
      <c r="D5" s="65" t="s">
        <v>289</v>
      </c>
      <c r="E5" s="65" t="s">
        <v>290</v>
      </c>
      <c r="F5" s="66" t="s">
        <v>291</v>
      </c>
      <c r="G5" s="65" t="s">
        <v>292</v>
      </c>
      <c r="H5" s="66" t="s">
        <v>293</v>
      </c>
      <c r="I5" s="66" t="s">
        <v>294</v>
      </c>
      <c r="J5" s="65" t="s">
        <v>295</v>
      </c>
    </row>
    <row r="6" ht="18.75" customHeight="1" spans="1:10">
      <c r="A6" s="130">
        <v>1</v>
      </c>
      <c r="B6" s="130">
        <v>2</v>
      </c>
      <c r="C6" s="130">
        <v>3</v>
      </c>
      <c r="D6" s="130">
        <v>4</v>
      </c>
      <c r="E6" s="130">
        <v>5</v>
      </c>
      <c r="F6" s="35">
        <v>6</v>
      </c>
      <c r="G6" s="130">
        <v>7</v>
      </c>
      <c r="H6" s="35">
        <v>8</v>
      </c>
      <c r="I6" s="35">
        <v>9</v>
      </c>
      <c r="J6" s="130">
        <v>10</v>
      </c>
    </row>
    <row r="7" ht="42" customHeight="1" spans="1:10">
      <c r="A7" s="29" t="s">
        <v>70</v>
      </c>
      <c r="B7" s="67"/>
      <c r="C7" s="67"/>
      <c r="D7" s="67"/>
      <c r="E7" s="53"/>
      <c r="F7" s="68"/>
      <c r="G7" s="53"/>
      <c r="H7" s="68"/>
      <c r="I7" s="68"/>
      <c r="J7" s="53"/>
    </row>
    <row r="8" ht="42" customHeight="1" spans="1:10">
      <c r="A8" s="131" t="s">
        <v>283</v>
      </c>
      <c r="B8" s="21" t="s">
        <v>296</v>
      </c>
      <c r="C8" s="21" t="s">
        <v>297</v>
      </c>
      <c r="D8" s="21" t="s">
        <v>298</v>
      </c>
      <c r="E8" s="29" t="s">
        <v>296</v>
      </c>
      <c r="F8" s="21" t="s">
        <v>299</v>
      </c>
      <c r="G8" s="29" t="s">
        <v>300</v>
      </c>
      <c r="H8" s="21" t="s">
        <v>301</v>
      </c>
      <c r="I8" s="21" t="s">
        <v>302</v>
      </c>
      <c r="J8" s="29" t="s">
        <v>296</v>
      </c>
    </row>
    <row r="9" ht="42" customHeight="1" spans="1:10">
      <c r="A9" s="131" t="s">
        <v>283</v>
      </c>
      <c r="B9" s="21" t="s">
        <v>296</v>
      </c>
      <c r="C9" s="21" t="s">
        <v>303</v>
      </c>
      <c r="D9" s="21" t="s">
        <v>304</v>
      </c>
      <c r="E9" s="29" t="s">
        <v>305</v>
      </c>
      <c r="F9" s="21" t="s">
        <v>306</v>
      </c>
      <c r="G9" s="29" t="s">
        <v>307</v>
      </c>
      <c r="H9" s="21" t="s">
        <v>308</v>
      </c>
      <c r="I9" s="21" t="s">
        <v>309</v>
      </c>
      <c r="J9" s="29" t="s">
        <v>305</v>
      </c>
    </row>
    <row r="10" ht="42" customHeight="1" spans="1:10">
      <c r="A10" s="131" t="s">
        <v>283</v>
      </c>
      <c r="B10" s="21" t="s">
        <v>296</v>
      </c>
      <c r="C10" s="21" t="s">
        <v>310</v>
      </c>
      <c r="D10" s="21" t="s">
        <v>311</v>
      </c>
      <c r="E10" s="29" t="s">
        <v>312</v>
      </c>
      <c r="F10" s="21" t="s">
        <v>306</v>
      </c>
      <c r="G10" s="29" t="s">
        <v>307</v>
      </c>
      <c r="H10" s="21" t="s">
        <v>308</v>
      </c>
      <c r="I10" s="21" t="s">
        <v>302</v>
      </c>
      <c r="J10" s="29" t="s">
        <v>312</v>
      </c>
    </row>
  </sheetData>
  <mergeCells count="4">
    <mergeCell ref="A3:J3"/>
    <mergeCell ref="A4:H4"/>
    <mergeCell ref="A8:A10"/>
    <mergeCell ref="B8:B10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木目心</cp:lastModifiedBy>
  <dcterms:created xsi:type="dcterms:W3CDTF">2025-03-05T09:37:00Z</dcterms:created>
  <dcterms:modified xsi:type="dcterms:W3CDTF">2025-03-12T03:38:01Z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E3A4DC76EA5D4178A3C3503C1184D191_12</vt:lpwstr>
  </property>
  <property fmtid="{D5CDD505-2E9C-101B-9397-08002B2CF9AE}" pid="3" name="KSOProductBuildVer">
    <vt:lpwstr>2052-12.8.2.17149</vt:lpwstr>
  </property>
</Properties>
</file>