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" sheetId="1" r:id="rId1"/>
    <sheet name="规模场" sheetId="2" r:id="rId2"/>
    <sheet name="散养户" sheetId="3" r:id="rId3"/>
  </sheets>
  <definedNames>
    <definedName name="_xlnm.Print_Area" localSheetId="0">汇总!$A$1:$T$17</definedName>
    <definedName name="_xlnm.Print_Area" localSheetId="1">规模场!$A$1:$L$18</definedName>
  </definedNames>
  <calcPr calcId="144525"/>
</workbook>
</file>

<file path=xl/sharedStrings.xml><?xml version="1.0" encoding="utf-8"?>
<sst xmlns="http://schemas.openxmlformats.org/spreadsheetml/2006/main" count="113" uniqueCount="45">
  <si>
    <t>附件2</t>
  </si>
  <si>
    <t>宜良县2023年春季重大动物疫病防疫总任务表</t>
  </si>
  <si>
    <t>单位：万头、万只、万羽</t>
  </si>
  <si>
    <t xml:space="preserve">  类别
乡镇</t>
  </si>
  <si>
    <t>牲畜口蹄疫</t>
  </si>
  <si>
    <t>小反刍兽疫</t>
  </si>
  <si>
    <t>高致病性禽流感</t>
  </si>
  <si>
    <t>猪瘟</t>
  </si>
  <si>
    <t>高致病性
猪蓝耳</t>
  </si>
  <si>
    <t>猪</t>
  </si>
  <si>
    <t>牛</t>
  </si>
  <si>
    <t>羊</t>
  </si>
  <si>
    <t>规模场</t>
  </si>
  <si>
    <t>散养户</t>
  </si>
  <si>
    <t>鸡</t>
  </si>
  <si>
    <t>鸭</t>
  </si>
  <si>
    <t>鹅</t>
  </si>
  <si>
    <t>禽类
合计</t>
  </si>
  <si>
    <t>规
模
场</t>
  </si>
  <si>
    <t>匡远街道</t>
  </si>
  <si>
    <t>南羊街道</t>
  </si>
  <si>
    <t>北古城镇</t>
  </si>
  <si>
    <t>狗街镇</t>
  </si>
  <si>
    <t>竹山镇</t>
  </si>
  <si>
    <t>马街镇</t>
  </si>
  <si>
    <t>耿家营乡</t>
  </si>
  <si>
    <t>九乡乡</t>
  </si>
  <si>
    <t>小计</t>
  </si>
  <si>
    <t>合计</t>
  </si>
  <si>
    <t xml:space="preserve"> </t>
  </si>
  <si>
    <t>附件3</t>
  </si>
  <si>
    <t>宜良县2023年春季重大动物疫病防疫规模场任务表</t>
  </si>
  <si>
    <t>单位：万头、万羽、万只</t>
  </si>
  <si>
    <t>小反刍
兽疫</t>
  </si>
  <si>
    <t>高致病性
蓝耳</t>
  </si>
  <si>
    <t>备注</t>
  </si>
  <si>
    <t>禽类合计</t>
  </si>
  <si>
    <t>附件4</t>
  </si>
  <si>
    <t>宜良县2023年春季重大动物疫病防疫散养户任务表</t>
  </si>
  <si>
    <r>
      <rPr>
        <sz val="16"/>
        <color theme="1"/>
        <rFont val="华文楷体"/>
        <charset val="134"/>
      </rPr>
      <t xml:space="preserve">                                                                  </t>
    </r>
    <r>
      <rPr>
        <sz val="11"/>
        <color theme="1"/>
        <rFont val="华文楷体"/>
        <charset val="134"/>
      </rPr>
      <t>单位：万头、万羽、万只</t>
    </r>
  </si>
  <si>
    <t>乡镇</t>
  </si>
  <si>
    <t>羊小反
刍兽疫</t>
  </si>
  <si>
    <t>高致病
性蓝耳</t>
  </si>
  <si>
    <t>马街乡</t>
  </si>
  <si>
    <t>其它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</si>
</sst>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华文楷体"/>
      <charset val="134"/>
    </font>
    <font>
      <sz val="14"/>
      <color theme="1"/>
      <name val="宋体"/>
      <charset val="134"/>
    </font>
    <font>
      <b/>
      <sz val="22"/>
      <color theme="1"/>
      <name val="华文楷体"/>
      <charset val="134"/>
    </font>
    <font>
      <sz val="12"/>
      <color theme="1"/>
      <name val="华文楷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2" borderId="1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0" fillId="0" borderId="0" xfId="0" applyNumberFormat="1" applyFont="1">
      <alignment vertical="center"/>
    </xf>
  </cellXfs>
  <cellStyles count="61">
    <cellStyle name="常规" xfId="0" builtinId="0"/>
    <cellStyle name="货币[0]" xfId="1" builtinId="7"/>
    <cellStyle name="Normal 3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 17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10 2 19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Normal 3 2" xfId="39"/>
    <cellStyle name="20% - 强调文字颜色 1" xfId="40" builtinId="30"/>
    <cellStyle name="40% - 强调文字颜色 1" xfId="41" builtinId="31"/>
    <cellStyle name="Normal 3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Normal 3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20" xfId="58"/>
    <cellStyle name="常规 10 2 3" xfId="59"/>
    <cellStyle name="常规 10 2 3 7" xfId="6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58420</xdr:colOff>
      <xdr:row>3</xdr:row>
      <xdr:rowOff>28575</xdr:rowOff>
    </xdr:from>
    <xdr:to>
      <xdr:col>1</xdr:col>
      <xdr:colOff>20320</xdr:colOff>
      <xdr:row>7</xdr:row>
      <xdr:rowOff>35560</xdr:rowOff>
    </xdr:to>
    <xdr:cxnSp>
      <xdr:nvCxnSpPr>
        <xdr:cNvPr id="2" name="直接连接符 1"/>
        <xdr:cNvCxnSpPr/>
      </xdr:nvCxnSpPr>
      <xdr:spPr>
        <a:xfrm>
          <a:off x="58420" y="1358900"/>
          <a:ext cx="605155" cy="15690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3</xdr:row>
      <xdr:rowOff>36195</xdr:rowOff>
    </xdr:from>
    <xdr:to>
      <xdr:col>0</xdr:col>
      <xdr:colOff>906145</xdr:colOff>
      <xdr:row>6</xdr:row>
      <xdr:rowOff>43180</xdr:rowOff>
    </xdr:to>
    <xdr:cxnSp>
      <xdr:nvCxnSpPr>
        <xdr:cNvPr id="2" name="直接连接符 1"/>
        <xdr:cNvCxnSpPr/>
      </xdr:nvCxnSpPr>
      <xdr:spPr>
        <a:xfrm>
          <a:off x="8890" y="1277620"/>
          <a:ext cx="897255" cy="9975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view="pageBreakPreview" zoomScaleNormal="100" topLeftCell="A3" workbookViewId="0">
      <selection activeCell="N20" sqref="N20"/>
    </sheetView>
  </sheetViews>
  <sheetFormatPr defaultColWidth="9" defaultRowHeight="13.5"/>
  <cols>
    <col min="1" max="1" width="8.44166666666667" customWidth="1"/>
    <col min="2" max="9" width="6.575" customWidth="1"/>
    <col min="10" max="11" width="7.89166666666667" customWidth="1"/>
    <col min="12" max="13" width="6.575" customWidth="1"/>
    <col min="14" max="14" width="6.775" customWidth="1"/>
    <col min="15" max="15" width="6.575" customWidth="1"/>
    <col min="16" max="16" width="8" customWidth="1"/>
    <col min="17" max="20" width="6.575" customWidth="1"/>
    <col min="21" max="21" width="7.275" customWidth="1"/>
  </cols>
  <sheetData>
    <row r="1" ht="18.75" spans="1:3">
      <c r="A1" s="36" t="s">
        <v>0</v>
      </c>
      <c r="B1" s="36"/>
      <c r="C1" s="36"/>
    </row>
    <row r="2" ht="56" customHeight="1" spans="1:20">
      <c r="A2" s="37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30" customHeight="1" spans="1:20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30" customHeight="1" spans="1:20">
      <c r="A4" s="38" t="s">
        <v>3</v>
      </c>
      <c r="B4" s="39" t="s">
        <v>4</v>
      </c>
      <c r="C4" s="40"/>
      <c r="D4" s="40"/>
      <c r="E4" s="40"/>
      <c r="F4" s="40"/>
      <c r="G4" s="41"/>
      <c r="H4" s="42" t="s">
        <v>5</v>
      </c>
      <c r="I4" s="47"/>
      <c r="J4" s="46" t="s">
        <v>6</v>
      </c>
      <c r="K4" s="46"/>
      <c r="L4" s="46"/>
      <c r="M4" s="46"/>
      <c r="N4" s="46"/>
      <c r="O4" s="46"/>
      <c r="P4" s="46"/>
      <c r="Q4" s="46" t="s">
        <v>7</v>
      </c>
      <c r="R4" s="46"/>
      <c r="S4" s="38" t="s">
        <v>8</v>
      </c>
      <c r="T4" s="46"/>
    </row>
    <row r="5" ht="30" customHeight="1" spans="1:20">
      <c r="A5" s="38"/>
      <c r="B5" s="39" t="s">
        <v>9</v>
      </c>
      <c r="C5" s="41"/>
      <c r="D5" s="39" t="s">
        <v>10</v>
      </c>
      <c r="E5" s="41"/>
      <c r="F5" s="39" t="s">
        <v>11</v>
      </c>
      <c r="G5" s="41"/>
      <c r="H5" s="43"/>
      <c r="I5" s="48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30" customHeight="1" spans="1:20">
      <c r="A6" s="38"/>
      <c r="B6" s="44" t="s">
        <v>12</v>
      </c>
      <c r="C6" s="44" t="s">
        <v>13</v>
      </c>
      <c r="D6" s="44" t="s">
        <v>12</v>
      </c>
      <c r="E6" s="44" t="s">
        <v>13</v>
      </c>
      <c r="F6" s="44" t="s">
        <v>12</v>
      </c>
      <c r="G6" s="44" t="s">
        <v>13</v>
      </c>
      <c r="H6" s="44" t="s">
        <v>12</v>
      </c>
      <c r="I6" s="44" t="s">
        <v>13</v>
      </c>
      <c r="J6" s="49" t="s">
        <v>14</v>
      </c>
      <c r="K6" s="49"/>
      <c r="L6" s="49" t="s">
        <v>15</v>
      </c>
      <c r="M6" s="49"/>
      <c r="N6" s="49" t="s">
        <v>16</v>
      </c>
      <c r="O6" s="49"/>
      <c r="P6" s="50" t="s">
        <v>17</v>
      </c>
      <c r="Q6" s="44" t="s">
        <v>12</v>
      </c>
      <c r="R6" s="44" t="s">
        <v>13</v>
      </c>
      <c r="S6" s="44" t="s">
        <v>12</v>
      </c>
      <c r="T6" s="44" t="s">
        <v>13</v>
      </c>
    </row>
    <row r="7" ht="33" customHeight="1" spans="1:20">
      <c r="A7" s="38"/>
      <c r="B7" s="45"/>
      <c r="C7" s="45"/>
      <c r="D7" s="45"/>
      <c r="E7" s="45"/>
      <c r="F7" s="45"/>
      <c r="G7" s="45"/>
      <c r="H7" s="45"/>
      <c r="I7" s="45"/>
      <c r="J7" s="49" t="s">
        <v>12</v>
      </c>
      <c r="K7" s="49" t="s">
        <v>13</v>
      </c>
      <c r="L7" s="49" t="s">
        <v>12</v>
      </c>
      <c r="M7" s="49" t="s">
        <v>13</v>
      </c>
      <c r="N7" s="49" t="s">
        <v>18</v>
      </c>
      <c r="O7" s="49" t="s">
        <v>13</v>
      </c>
      <c r="P7" s="51"/>
      <c r="Q7" s="45"/>
      <c r="R7" s="45"/>
      <c r="S7" s="45"/>
      <c r="T7" s="45"/>
    </row>
    <row r="8" ht="26" customHeight="1" spans="1:20">
      <c r="A8" s="46" t="s">
        <v>19</v>
      </c>
      <c r="B8" s="13">
        <v>0.715</v>
      </c>
      <c r="C8" s="13">
        <v>2.1</v>
      </c>
      <c r="D8" s="13">
        <v>0</v>
      </c>
      <c r="E8" s="13">
        <v>0.5462</v>
      </c>
      <c r="F8" s="13">
        <v>0.2417</v>
      </c>
      <c r="G8" s="13">
        <v>1.4</v>
      </c>
      <c r="H8" s="13">
        <v>0.2417</v>
      </c>
      <c r="I8" s="13">
        <v>1.4</v>
      </c>
      <c r="J8" s="13">
        <v>47.35</v>
      </c>
      <c r="K8" s="13">
        <v>7.34</v>
      </c>
      <c r="L8" s="13">
        <v>9.45</v>
      </c>
      <c r="M8" s="13">
        <v>8</v>
      </c>
      <c r="N8" s="13">
        <v>0</v>
      </c>
      <c r="O8" s="13">
        <v>0</v>
      </c>
      <c r="P8" s="14">
        <f>J8+K8+L8+M8+N8+O8</f>
        <v>72.14</v>
      </c>
      <c r="Q8" s="13">
        <v>0.715</v>
      </c>
      <c r="R8" s="13">
        <v>2.1</v>
      </c>
      <c r="S8" s="13">
        <v>0.715</v>
      </c>
      <c r="T8" s="13">
        <v>2.1</v>
      </c>
    </row>
    <row r="9" ht="26" customHeight="1" spans="1:20">
      <c r="A9" s="46" t="s">
        <v>20</v>
      </c>
      <c r="B9" s="13">
        <v>0.03</v>
      </c>
      <c r="C9" s="13">
        <v>2.1437</v>
      </c>
      <c r="D9" s="13">
        <v>0.122</v>
      </c>
      <c r="E9" s="13">
        <v>0.4157</v>
      </c>
      <c r="F9" s="13">
        <v>0.09</v>
      </c>
      <c r="G9" s="13">
        <v>0.8312</v>
      </c>
      <c r="H9" s="13">
        <v>0.09</v>
      </c>
      <c r="I9" s="13">
        <v>0.8312</v>
      </c>
      <c r="J9" s="13">
        <v>4</v>
      </c>
      <c r="K9" s="13">
        <v>24.9725</v>
      </c>
      <c r="L9" s="13">
        <v>2.5</v>
      </c>
      <c r="M9" s="13">
        <v>22.02</v>
      </c>
      <c r="N9" s="13">
        <v>0</v>
      </c>
      <c r="O9" s="13">
        <v>0</v>
      </c>
      <c r="P9" s="14">
        <f t="shared" ref="P9:P16" si="0">J9+K9+L9+M9+N9+O9</f>
        <v>53.4925</v>
      </c>
      <c r="Q9" s="13">
        <v>0.03</v>
      </c>
      <c r="R9" s="13">
        <v>2.1437</v>
      </c>
      <c r="S9" s="13">
        <v>0.03</v>
      </c>
      <c r="T9" s="13">
        <v>2.1437</v>
      </c>
    </row>
    <row r="10" ht="26" customHeight="1" spans="1:20">
      <c r="A10" s="46" t="s">
        <v>21</v>
      </c>
      <c r="B10" s="13">
        <v>2.4638</v>
      </c>
      <c r="C10" s="13">
        <v>2.008</v>
      </c>
      <c r="D10" s="13">
        <v>0.212</v>
      </c>
      <c r="E10" s="13">
        <v>0.875</v>
      </c>
      <c r="F10" s="13">
        <v>0.34</v>
      </c>
      <c r="G10" s="13">
        <v>1.169</v>
      </c>
      <c r="H10" s="13">
        <v>0.34</v>
      </c>
      <c r="I10" s="13">
        <v>1.169</v>
      </c>
      <c r="J10" s="13">
        <v>59.06</v>
      </c>
      <c r="K10" s="13">
        <v>2.751</v>
      </c>
      <c r="L10" s="13">
        <v>37</v>
      </c>
      <c r="M10" s="13">
        <v>1.284</v>
      </c>
      <c r="N10" s="13">
        <v>0.6</v>
      </c>
      <c r="O10" s="13">
        <v>0.038</v>
      </c>
      <c r="P10" s="14">
        <f t="shared" si="0"/>
        <v>100.733</v>
      </c>
      <c r="Q10" s="13">
        <v>2.4638</v>
      </c>
      <c r="R10" s="13">
        <v>2.008</v>
      </c>
      <c r="S10" s="13">
        <v>2.4638</v>
      </c>
      <c r="T10" s="13">
        <v>2.008</v>
      </c>
    </row>
    <row r="11" ht="26" customHeight="1" spans="1:20">
      <c r="A11" s="46" t="s">
        <v>22</v>
      </c>
      <c r="B11" s="13">
        <v>0.365</v>
      </c>
      <c r="C11" s="13">
        <v>2.4716</v>
      </c>
      <c r="D11" s="13">
        <v>0.08</v>
      </c>
      <c r="E11" s="13">
        <v>0.3852</v>
      </c>
      <c r="F11" s="13">
        <v>0.036</v>
      </c>
      <c r="G11" s="13">
        <v>1.6813</v>
      </c>
      <c r="H11" s="13">
        <v>0.036</v>
      </c>
      <c r="I11" s="13">
        <v>1.6813</v>
      </c>
      <c r="J11" s="13">
        <v>12.4</v>
      </c>
      <c r="K11" s="13">
        <v>39.281</v>
      </c>
      <c r="L11" s="13">
        <v>7.8</v>
      </c>
      <c r="M11" s="13">
        <v>33.0448</v>
      </c>
      <c r="N11" s="13">
        <v>0</v>
      </c>
      <c r="O11" s="13">
        <v>0.1778</v>
      </c>
      <c r="P11" s="14">
        <f t="shared" si="0"/>
        <v>92.7036</v>
      </c>
      <c r="Q11" s="13">
        <v>0.365</v>
      </c>
      <c r="R11" s="13">
        <v>2.4716</v>
      </c>
      <c r="S11" s="13">
        <v>0.365</v>
      </c>
      <c r="T11" s="13">
        <v>2.4716</v>
      </c>
    </row>
    <row r="12" ht="26" customHeight="1" spans="1:20">
      <c r="A12" s="46" t="s">
        <v>23</v>
      </c>
      <c r="B12" s="13">
        <v>0.1341</v>
      </c>
      <c r="C12" s="13">
        <v>1.1909</v>
      </c>
      <c r="D12" s="13">
        <v>0.0048</v>
      </c>
      <c r="E12" s="13">
        <v>0.2311</v>
      </c>
      <c r="F12" s="13">
        <v>0</v>
      </c>
      <c r="G12" s="13">
        <v>1.3646</v>
      </c>
      <c r="H12" s="13">
        <v>0</v>
      </c>
      <c r="I12" s="13">
        <v>1.3646</v>
      </c>
      <c r="J12" s="13">
        <v>27.895</v>
      </c>
      <c r="K12" s="13">
        <v>0.7522</v>
      </c>
      <c r="L12" s="13">
        <v>0</v>
      </c>
      <c r="M12" s="13">
        <v>0.0198</v>
      </c>
      <c r="N12" s="13">
        <v>0</v>
      </c>
      <c r="O12" s="13">
        <v>0.0359</v>
      </c>
      <c r="P12" s="14">
        <f t="shared" si="0"/>
        <v>28.7029</v>
      </c>
      <c r="Q12" s="13">
        <v>0.1341</v>
      </c>
      <c r="R12" s="13">
        <v>1.1909</v>
      </c>
      <c r="S12" s="13">
        <v>0.1341</v>
      </c>
      <c r="T12" s="13">
        <v>1.1909</v>
      </c>
    </row>
    <row r="13" ht="26" customHeight="1" spans="1:20">
      <c r="A13" s="46" t="s">
        <v>24</v>
      </c>
      <c r="B13" s="13">
        <v>0.7361</v>
      </c>
      <c r="C13" s="13">
        <v>0.2423</v>
      </c>
      <c r="D13" s="13">
        <v>0</v>
      </c>
      <c r="E13" s="13">
        <v>0.0803</v>
      </c>
      <c r="F13" s="13">
        <v>0</v>
      </c>
      <c r="G13" s="13">
        <v>0.588</v>
      </c>
      <c r="H13" s="13">
        <v>0</v>
      </c>
      <c r="I13" s="13">
        <v>0.588</v>
      </c>
      <c r="J13" s="13">
        <v>5.8</v>
      </c>
      <c r="K13" s="13">
        <v>1.72</v>
      </c>
      <c r="L13" s="13">
        <v>6.5</v>
      </c>
      <c r="M13" s="13">
        <v>0.0108</v>
      </c>
      <c r="N13" s="13">
        <v>0</v>
      </c>
      <c r="O13" s="13">
        <v>0.0258</v>
      </c>
      <c r="P13" s="14">
        <f t="shared" si="0"/>
        <v>14.0566</v>
      </c>
      <c r="Q13" s="13">
        <v>0.7361</v>
      </c>
      <c r="R13" s="13">
        <v>0.2423</v>
      </c>
      <c r="S13" s="13">
        <v>0.7361</v>
      </c>
      <c r="T13" s="13">
        <v>0.2423</v>
      </c>
    </row>
    <row r="14" ht="26" customHeight="1" spans="1:20">
      <c r="A14" s="46" t="s">
        <v>25</v>
      </c>
      <c r="B14" s="13">
        <v>1.68</v>
      </c>
      <c r="C14" s="13">
        <v>0.8984</v>
      </c>
      <c r="D14" s="13">
        <v>0.014</v>
      </c>
      <c r="E14" s="13">
        <v>0.352</v>
      </c>
      <c r="F14" s="13">
        <v>0</v>
      </c>
      <c r="G14" s="13">
        <v>0.9136</v>
      </c>
      <c r="H14" s="13">
        <v>0</v>
      </c>
      <c r="I14" s="13">
        <v>0.9136</v>
      </c>
      <c r="J14" s="13">
        <v>43</v>
      </c>
      <c r="K14" s="13">
        <v>12.7115</v>
      </c>
      <c r="L14" s="13">
        <v>8</v>
      </c>
      <c r="M14" s="13">
        <v>6.003</v>
      </c>
      <c r="N14" s="13">
        <v>0</v>
      </c>
      <c r="O14" s="13">
        <v>0.0395</v>
      </c>
      <c r="P14" s="14">
        <f t="shared" si="0"/>
        <v>69.754</v>
      </c>
      <c r="Q14" s="13">
        <v>1.68</v>
      </c>
      <c r="R14" s="13">
        <v>0.8984</v>
      </c>
      <c r="S14" s="13">
        <v>1.68</v>
      </c>
      <c r="T14" s="13">
        <v>0.8984</v>
      </c>
    </row>
    <row r="15" ht="26" customHeight="1" spans="1:20">
      <c r="A15" s="46" t="s">
        <v>26</v>
      </c>
      <c r="B15" s="13">
        <v>0.0777</v>
      </c>
      <c r="C15" s="13">
        <v>1.476</v>
      </c>
      <c r="D15" s="13">
        <v>0.0466</v>
      </c>
      <c r="E15" s="13">
        <v>0.568</v>
      </c>
      <c r="F15" s="13">
        <v>0.012</v>
      </c>
      <c r="G15" s="13">
        <v>0.983</v>
      </c>
      <c r="H15" s="13">
        <v>0.012</v>
      </c>
      <c r="I15" s="13">
        <v>0.983</v>
      </c>
      <c r="J15" s="13">
        <v>0</v>
      </c>
      <c r="K15" s="13">
        <v>12.93</v>
      </c>
      <c r="L15" s="13">
        <v>0</v>
      </c>
      <c r="M15" s="13">
        <v>3</v>
      </c>
      <c r="N15" s="13">
        <v>0</v>
      </c>
      <c r="O15" s="13">
        <v>0</v>
      </c>
      <c r="P15" s="14">
        <f t="shared" si="0"/>
        <v>15.93</v>
      </c>
      <c r="Q15" s="13">
        <v>0.0777</v>
      </c>
      <c r="R15" s="13">
        <v>1.476</v>
      </c>
      <c r="S15" s="13">
        <v>0.0777</v>
      </c>
      <c r="T15" s="13">
        <v>1.476</v>
      </c>
    </row>
    <row r="16" ht="26" customHeight="1" spans="1:20">
      <c r="A16" s="46" t="s">
        <v>27</v>
      </c>
      <c r="B16" s="13">
        <f t="shared" ref="B16:O16" si="1">SUM(B8:B15)</f>
        <v>6.2017</v>
      </c>
      <c r="C16" s="13">
        <f t="shared" si="1"/>
        <v>12.5309</v>
      </c>
      <c r="D16" s="13">
        <f t="shared" si="1"/>
        <v>0.4794</v>
      </c>
      <c r="E16" s="13">
        <f t="shared" si="1"/>
        <v>3.4535</v>
      </c>
      <c r="F16" s="13">
        <f t="shared" si="1"/>
        <v>0.7197</v>
      </c>
      <c r="G16" s="13">
        <f t="shared" si="1"/>
        <v>8.9307</v>
      </c>
      <c r="H16" s="13">
        <f t="shared" si="1"/>
        <v>0.7197</v>
      </c>
      <c r="I16" s="13">
        <f t="shared" si="1"/>
        <v>8.9307</v>
      </c>
      <c r="J16" s="13">
        <f t="shared" si="1"/>
        <v>199.505</v>
      </c>
      <c r="K16" s="13">
        <f t="shared" si="1"/>
        <v>102.4582</v>
      </c>
      <c r="L16" s="13">
        <f t="shared" si="1"/>
        <v>71.25</v>
      </c>
      <c r="M16" s="13">
        <f t="shared" si="1"/>
        <v>73.3824</v>
      </c>
      <c r="N16" s="13">
        <f t="shared" si="1"/>
        <v>0.6</v>
      </c>
      <c r="O16" s="13">
        <f t="shared" si="1"/>
        <v>0.317</v>
      </c>
      <c r="P16" s="14">
        <f t="shared" si="0"/>
        <v>447.5126</v>
      </c>
      <c r="Q16" s="13">
        <f t="shared" ref="Q16:T16" si="2">SUM(Q8:Q15)</f>
        <v>6.2017</v>
      </c>
      <c r="R16" s="13">
        <f t="shared" si="2"/>
        <v>12.5309</v>
      </c>
      <c r="S16" s="13">
        <f t="shared" si="2"/>
        <v>6.2017</v>
      </c>
      <c r="T16" s="13">
        <f t="shared" si="2"/>
        <v>12.5309</v>
      </c>
    </row>
    <row r="17" ht="26" customHeight="1" spans="1:20">
      <c r="A17" s="46" t="s">
        <v>28</v>
      </c>
      <c r="B17" s="14">
        <f>B16+C16</f>
        <v>18.7326</v>
      </c>
      <c r="C17" s="14"/>
      <c r="D17" s="14">
        <f>D16+E16</f>
        <v>3.9329</v>
      </c>
      <c r="E17" s="14"/>
      <c r="F17" s="14">
        <f>F16+G16</f>
        <v>9.6504</v>
      </c>
      <c r="G17" s="14"/>
      <c r="H17" s="14">
        <f>H16+I16</f>
        <v>9.6504</v>
      </c>
      <c r="I17" s="14"/>
      <c r="J17" s="14">
        <f>J16+K16</f>
        <v>301.9632</v>
      </c>
      <c r="K17" s="14"/>
      <c r="L17" s="14">
        <f>L16+M16</f>
        <v>144.6324</v>
      </c>
      <c r="M17" s="14"/>
      <c r="N17" s="14">
        <f>N16+O16</f>
        <v>0.917</v>
      </c>
      <c r="O17" s="14"/>
      <c r="P17" s="14">
        <v>447.51</v>
      </c>
      <c r="Q17" s="14">
        <v>18.73</v>
      </c>
      <c r="R17" s="14"/>
      <c r="S17" s="14">
        <v>18.73</v>
      </c>
      <c r="T17" s="14"/>
    </row>
    <row r="18" spans="1:20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52" t="s">
        <v>29</v>
      </c>
      <c r="Q18" s="31"/>
      <c r="R18" s="31"/>
      <c r="S18" s="31"/>
      <c r="T18" s="31"/>
    </row>
    <row r="19" spans="1:20">
      <c r="A19" s="30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 t="s">
        <v>29</v>
      </c>
      <c r="O19" s="31"/>
      <c r="P19" s="31"/>
      <c r="Q19" s="31"/>
      <c r="R19" s="31"/>
      <c r="S19" s="31"/>
      <c r="T19" s="31"/>
    </row>
    <row r="21" spans="18:18">
      <c r="R21" t="s">
        <v>29</v>
      </c>
    </row>
  </sheetData>
  <mergeCells count="40">
    <mergeCell ref="A1:C1"/>
    <mergeCell ref="A2:T2"/>
    <mergeCell ref="A3:T3"/>
    <mergeCell ref="B4:G4"/>
    <mergeCell ref="B5:C5"/>
    <mergeCell ref="D5:E5"/>
    <mergeCell ref="F5:G5"/>
    <mergeCell ref="J6:K6"/>
    <mergeCell ref="L6:M6"/>
    <mergeCell ref="N6:O6"/>
    <mergeCell ref="B17:C17"/>
    <mergeCell ref="D17:E17"/>
    <mergeCell ref="F17:G17"/>
    <mergeCell ref="H17:I17"/>
    <mergeCell ref="J17:K17"/>
    <mergeCell ref="L17:M17"/>
    <mergeCell ref="N17:O17"/>
    <mergeCell ref="Q17:R17"/>
    <mergeCell ref="S17:T17"/>
    <mergeCell ref="A19:E19"/>
    <mergeCell ref="I19:L19"/>
    <mergeCell ref="N19:T19"/>
    <mergeCell ref="A4:A7"/>
    <mergeCell ref="B6:B7"/>
    <mergeCell ref="C6:C7"/>
    <mergeCell ref="D6:D7"/>
    <mergeCell ref="E6:E7"/>
    <mergeCell ref="F6:F7"/>
    <mergeCell ref="G6:G7"/>
    <mergeCell ref="H6:H7"/>
    <mergeCell ref="I6:I7"/>
    <mergeCell ref="P6:P7"/>
    <mergeCell ref="Q6:Q7"/>
    <mergeCell ref="R6:R7"/>
    <mergeCell ref="S6:S7"/>
    <mergeCell ref="T6:T7"/>
    <mergeCell ref="H4:I5"/>
    <mergeCell ref="J4:P5"/>
    <mergeCell ref="Q4:R5"/>
    <mergeCell ref="S4:T5"/>
  </mergeCells>
  <pageMargins left="0.700694444444445" right="0.700694444444445" top="0.751388888888889" bottom="0.751388888888889" header="0.298611111111111" footer="0.298611111111111"/>
  <pageSetup paperSize="9" scale="95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view="pageBreakPreview" zoomScaleNormal="100" workbookViewId="0">
      <selection activeCell="A1" sqref="A1:C1"/>
    </sheetView>
  </sheetViews>
  <sheetFormatPr defaultColWidth="9" defaultRowHeight="13.5"/>
  <cols>
    <col min="1" max="1" width="11.8916666666667" customWidth="1"/>
    <col min="2" max="5" width="9.775" customWidth="1"/>
    <col min="6" max="9" width="11.775" customWidth="1"/>
    <col min="10" max="11" width="10.4416666666667" customWidth="1"/>
  </cols>
  <sheetData>
    <row r="1" ht="18.75" spans="1:3">
      <c r="A1" s="19" t="s">
        <v>30</v>
      </c>
      <c r="B1" s="19"/>
      <c r="C1" s="19"/>
    </row>
    <row r="2" ht="44" customHeight="1" spans="1:12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35" customHeight="1" spans="1:12">
      <c r="A3" s="21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6" customHeight="1" spans="1:12">
      <c r="A4" s="23" t="s">
        <v>3</v>
      </c>
      <c r="B4" s="24" t="s">
        <v>4</v>
      </c>
      <c r="C4" s="25"/>
      <c r="D4" s="26"/>
      <c r="E4" s="23" t="s">
        <v>33</v>
      </c>
      <c r="F4" s="25" t="s">
        <v>6</v>
      </c>
      <c r="G4" s="25"/>
      <c r="H4" s="25"/>
      <c r="I4" s="26"/>
      <c r="J4" s="32" t="s">
        <v>7</v>
      </c>
      <c r="K4" s="33" t="s">
        <v>34</v>
      </c>
      <c r="L4" s="32" t="s">
        <v>35</v>
      </c>
    </row>
    <row r="5" ht="26" customHeight="1" spans="1:12">
      <c r="A5" s="23"/>
      <c r="B5" s="27" t="s">
        <v>9</v>
      </c>
      <c r="C5" s="27" t="s">
        <v>10</v>
      </c>
      <c r="D5" s="27" t="s">
        <v>11</v>
      </c>
      <c r="E5" s="28"/>
      <c r="F5" s="25" t="s">
        <v>14</v>
      </c>
      <c r="G5" s="24" t="s">
        <v>15</v>
      </c>
      <c r="H5" s="24" t="s">
        <v>16</v>
      </c>
      <c r="I5" s="27" t="s">
        <v>36</v>
      </c>
      <c r="J5" s="34"/>
      <c r="K5" s="34"/>
      <c r="L5" s="34"/>
    </row>
    <row r="6" ht="26" customHeight="1" spans="1:12">
      <c r="A6" s="23"/>
      <c r="B6" s="29"/>
      <c r="C6" s="29"/>
      <c r="D6" s="29"/>
      <c r="E6" s="28"/>
      <c r="F6" s="26" t="s">
        <v>12</v>
      </c>
      <c r="G6" s="28" t="s">
        <v>12</v>
      </c>
      <c r="H6" s="28" t="s">
        <v>12</v>
      </c>
      <c r="I6" s="29"/>
      <c r="J6" s="35"/>
      <c r="K6" s="35"/>
      <c r="L6" s="35"/>
    </row>
    <row r="7" ht="26" customHeight="1" spans="1:12">
      <c r="A7" s="28" t="s">
        <v>19</v>
      </c>
      <c r="B7" s="13">
        <v>0.715</v>
      </c>
      <c r="C7" s="13">
        <v>0</v>
      </c>
      <c r="D7" s="13">
        <v>0.2417</v>
      </c>
      <c r="E7" s="13">
        <v>0.2417</v>
      </c>
      <c r="F7" s="13">
        <v>47.35</v>
      </c>
      <c r="G7" s="13">
        <v>9.45</v>
      </c>
      <c r="H7" s="13">
        <v>0</v>
      </c>
      <c r="I7" s="14">
        <f t="shared" ref="I7:I14" si="0">SUM(F7:H7)</f>
        <v>56.8</v>
      </c>
      <c r="J7" s="13">
        <v>0.715</v>
      </c>
      <c r="K7" s="13">
        <v>0.715</v>
      </c>
      <c r="L7" s="18"/>
    </row>
    <row r="8" ht="26" customHeight="1" spans="1:12">
      <c r="A8" s="28" t="s">
        <v>20</v>
      </c>
      <c r="B8" s="13">
        <v>0.03</v>
      </c>
      <c r="C8" s="13">
        <v>0.122</v>
      </c>
      <c r="D8" s="13">
        <v>0.09</v>
      </c>
      <c r="E8" s="13">
        <v>0.09</v>
      </c>
      <c r="F8" s="13">
        <v>4</v>
      </c>
      <c r="G8" s="13">
        <v>2.5</v>
      </c>
      <c r="H8" s="13">
        <v>0</v>
      </c>
      <c r="I8" s="14">
        <f t="shared" si="0"/>
        <v>6.5</v>
      </c>
      <c r="J8" s="13">
        <v>0.03</v>
      </c>
      <c r="K8" s="13">
        <v>0.03</v>
      </c>
      <c r="L8" s="18"/>
    </row>
    <row r="9" ht="26" customHeight="1" spans="1:12">
      <c r="A9" s="28" t="s">
        <v>21</v>
      </c>
      <c r="B9" s="13">
        <v>2.4638</v>
      </c>
      <c r="C9" s="13">
        <v>0.212</v>
      </c>
      <c r="D9" s="13">
        <v>0.34</v>
      </c>
      <c r="E9" s="13">
        <v>0.34</v>
      </c>
      <c r="F9" s="13">
        <v>59.06</v>
      </c>
      <c r="G9" s="13">
        <v>37</v>
      </c>
      <c r="H9" s="13">
        <v>0.6</v>
      </c>
      <c r="I9" s="14">
        <f t="shared" si="0"/>
        <v>96.66</v>
      </c>
      <c r="J9" s="13">
        <v>2.4638</v>
      </c>
      <c r="K9" s="13">
        <v>2.4638</v>
      </c>
      <c r="L9" s="18"/>
    </row>
    <row r="10" ht="26" customHeight="1" spans="1:12">
      <c r="A10" s="28" t="s">
        <v>22</v>
      </c>
      <c r="B10" s="13">
        <v>0.365</v>
      </c>
      <c r="C10" s="13">
        <v>0.08</v>
      </c>
      <c r="D10" s="13">
        <v>0.036</v>
      </c>
      <c r="E10" s="13">
        <v>0.036</v>
      </c>
      <c r="F10" s="13">
        <v>12.4</v>
      </c>
      <c r="G10" s="13">
        <v>7.8</v>
      </c>
      <c r="H10" s="13">
        <v>0</v>
      </c>
      <c r="I10" s="14">
        <f t="shared" si="0"/>
        <v>20.2</v>
      </c>
      <c r="J10" s="13">
        <v>0.365</v>
      </c>
      <c r="K10" s="13">
        <v>0.365</v>
      </c>
      <c r="L10" s="18"/>
    </row>
    <row r="11" ht="26" customHeight="1" spans="1:12">
      <c r="A11" s="28" t="s">
        <v>23</v>
      </c>
      <c r="B11" s="13">
        <v>0.1341</v>
      </c>
      <c r="C11" s="13">
        <v>0.0048</v>
      </c>
      <c r="D11" s="13">
        <v>0</v>
      </c>
      <c r="E11" s="13">
        <v>0</v>
      </c>
      <c r="F11" s="13">
        <v>27.895</v>
      </c>
      <c r="G11" s="13">
        <v>0</v>
      </c>
      <c r="H11" s="13">
        <v>0</v>
      </c>
      <c r="I11" s="14">
        <f t="shared" si="0"/>
        <v>27.895</v>
      </c>
      <c r="J11" s="13">
        <v>0.1341</v>
      </c>
      <c r="K11" s="13">
        <v>0.1341</v>
      </c>
      <c r="L11" s="18"/>
    </row>
    <row r="12" ht="26" customHeight="1" spans="1:12">
      <c r="A12" s="28" t="s">
        <v>24</v>
      </c>
      <c r="B12" s="13">
        <v>0.7361</v>
      </c>
      <c r="C12" s="13">
        <v>0</v>
      </c>
      <c r="D12" s="13">
        <v>0</v>
      </c>
      <c r="E12" s="13">
        <v>0</v>
      </c>
      <c r="F12" s="13">
        <v>5.8</v>
      </c>
      <c r="G12" s="13">
        <v>6.5</v>
      </c>
      <c r="H12" s="13">
        <v>0</v>
      </c>
      <c r="I12" s="14">
        <f t="shared" si="0"/>
        <v>12.3</v>
      </c>
      <c r="J12" s="13">
        <v>0.7361</v>
      </c>
      <c r="K12" s="13">
        <v>0.7361</v>
      </c>
      <c r="L12" s="18"/>
    </row>
    <row r="13" ht="26" customHeight="1" spans="1:12">
      <c r="A13" s="28" t="s">
        <v>25</v>
      </c>
      <c r="B13" s="13">
        <v>1.68</v>
      </c>
      <c r="C13" s="13">
        <v>0.014</v>
      </c>
      <c r="D13" s="13">
        <v>0</v>
      </c>
      <c r="E13" s="13">
        <v>0</v>
      </c>
      <c r="F13" s="13">
        <v>43</v>
      </c>
      <c r="G13" s="13">
        <v>8</v>
      </c>
      <c r="H13" s="13">
        <v>0</v>
      </c>
      <c r="I13" s="14">
        <f t="shared" si="0"/>
        <v>51</v>
      </c>
      <c r="J13" s="13">
        <v>1.68</v>
      </c>
      <c r="K13" s="13">
        <v>1.68</v>
      </c>
      <c r="L13" s="18"/>
    </row>
    <row r="14" ht="26" customHeight="1" spans="1:12">
      <c r="A14" s="28" t="s">
        <v>26</v>
      </c>
      <c r="B14" s="13">
        <v>0.0777</v>
      </c>
      <c r="C14" s="13">
        <v>0.0466</v>
      </c>
      <c r="D14" s="13">
        <v>0.012</v>
      </c>
      <c r="E14" s="13">
        <v>0.012</v>
      </c>
      <c r="F14" s="13">
        <v>0</v>
      </c>
      <c r="G14" s="13">
        <v>0</v>
      </c>
      <c r="H14" s="13">
        <v>0</v>
      </c>
      <c r="I14" s="14">
        <f t="shared" si="0"/>
        <v>0</v>
      </c>
      <c r="J14" s="13">
        <v>0.0777</v>
      </c>
      <c r="K14" s="13">
        <v>0.0777</v>
      </c>
      <c r="L14" s="18"/>
    </row>
    <row r="15" ht="26" customHeight="1" spans="1:13">
      <c r="A15" s="28"/>
      <c r="B15" s="13"/>
      <c r="C15" s="13"/>
      <c r="D15" s="13"/>
      <c r="E15" s="13"/>
      <c r="F15" s="14" t="s">
        <v>29</v>
      </c>
      <c r="G15" s="14" t="s">
        <v>29</v>
      </c>
      <c r="H15" s="14"/>
      <c r="I15" s="14"/>
      <c r="J15" s="14"/>
      <c r="K15" s="14"/>
      <c r="L15" s="18"/>
      <c r="M15" t="s">
        <v>29</v>
      </c>
    </row>
    <row r="16" ht="26" customHeight="1" spans="1:12">
      <c r="A16" s="28" t="s">
        <v>28</v>
      </c>
      <c r="B16" s="14">
        <f t="shared" ref="B16:H16" si="1">SUM(B7:B15)</f>
        <v>6.2017</v>
      </c>
      <c r="C16" s="14">
        <f t="shared" si="1"/>
        <v>0.4794</v>
      </c>
      <c r="D16" s="14">
        <f t="shared" si="1"/>
        <v>0.7197</v>
      </c>
      <c r="E16" s="14">
        <f t="shared" si="1"/>
        <v>0.7197</v>
      </c>
      <c r="F16" s="14">
        <f t="shared" si="1"/>
        <v>199.505</v>
      </c>
      <c r="G16" s="14">
        <f t="shared" si="1"/>
        <v>71.25</v>
      </c>
      <c r="H16" s="14">
        <f t="shared" si="1"/>
        <v>0.6</v>
      </c>
      <c r="I16" s="14">
        <f t="shared" ref="I16:K16" si="2">SUM(I7:I15)</f>
        <v>271.355</v>
      </c>
      <c r="J16" s="14">
        <f t="shared" si="2"/>
        <v>6.2017</v>
      </c>
      <c r="K16" s="14">
        <f t="shared" si="2"/>
        <v>6.2017</v>
      </c>
      <c r="L16" s="18"/>
    </row>
    <row r="17" spans="1:9">
      <c r="A17" s="30"/>
      <c r="B17" s="31"/>
      <c r="C17" s="31"/>
      <c r="D17" s="31"/>
      <c r="E17" s="31"/>
      <c r="F17" s="31"/>
      <c r="G17" s="31"/>
      <c r="H17" s="31"/>
      <c r="I17" s="31"/>
    </row>
    <row r="18" spans="1:9">
      <c r="A18" s="30"/>
      <c r="B18" s="30"/>
      <c r="C18" s="30"/>
      <c r="D18" s="31"/>
      <c r="E18" s="31"/>
      <c r="F18" s="31"/>
      <c r="G18" s="31"/>
      <c r="H18" s="31"/>
      <c r="I18" s="31"/>
    </row>
  </sheetData>
  <mergeCells count="17">
    <mergeCell ref="A1:C1"/>
    <mergeCell ref="A2:L2"/>
    <mergeCell ref="A3:L3"/>
    <mergeCell ref="B4:D4"/>
    <mergeCell ref="F4:I4"/>
    <mergeCell ref="A18:C18"/>
    <mergeCell ref="F18:G18"/>
    <mergeCell ref="H18:I18"/>
    <mergeCell ref="A4:A6"/>
    <mergeCell ref="B5:B6"/>
    <mergeCell ref="C5:C6"/>
    <mergeCell ref="D5:D6"/>
    <mergeCell ref="E4:E6"/>
    <mergeCell ref="I5:I6"/>
    <mergeCell ref="J4:J6"/>
    <mergeCell ref="K4:K6"/>
    <mergeCell ref="L4:L6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D6" sqref="D6"/>
    </sheetView>
  </sheetViews>
  <sheetFormatPr defaultColWidth="9" defaultRowHeight="21.75"/>
  <cols>
    <col min="1" max="1" width="14.8833333333333" style="1" customWidth="1"/>
    <col min="2" max="4" width="9.775" style="1" customWidth="1"/>
    <col min="5" max="5" width="15.3333333333333" style="1" customWidth="1"/>
    <col min="6" max="11" width="11.775" style="1" customWidth="1"/>
    <col min="12" max="12" width="10.225" style="1" customWidth="1"/>
  </cols>
  <sheetData>
    <row r="1" ht="18.75" spans="1:3">
      <c r="A1" s="2" t="s">
        <v>37</v>
      </c>
      <c r="B1" s="2"/>
      <c r="C1" s="2"/>
    </row>
    <row r="2" ht="41.25" customHeight="1" spans="1:12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5" customHeight="1" spans="1:12">
      <c r="A3" s="5" t="s">
        <v>39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6" customHeight="1" spans="1:12">
      <c r="A4" s="6" t="s">
        <v>40</v>
      </c>
      <c r="B4" s="7" t="s">
        <v>4</v>
      </c>
      <c r="C4" s="8"/>
      <c r="D4" s="8"/>
      <c r="E4" s="9" t="s">
        <v>41</v>
      </c>
      <c r="F4" s="7" t="s">
        <v>6</v>
      </c>
      <c r="G4" s="8"/>
      <c r="H4" s="8"/>
      <c r="I4" s="8"/>
      <c r="J4" s="6" t="s">
        <v>7</v>
      </c>
      <c r="K4" s="16" t="s">
        <v>42</v>
      </c>
      <c r="L4" s="6" t="s">
        <v>35</v>
      </c>
    </row>
    <row r="5" ht="26" customHeight="1" spans="1:12">
      <c r="A5" s="10"/>
      <c r="B5" s="11" t="s">
        <v>9</v>
      </c>
      <c r="C5" s="11" t="s">
        <v>10</v>
      </c>
      <c r="D5" s="7" t="s">
        <v>11</v>
      </c>
      <c r="E5" s="12"/>
      <c r="F5" s="11" t="s">
        <v>14</v>
      </c>
      <c r="G5" s="11" t="s">
        <v>15</v>
      </c>
      <c r="H5" s="11" t="s">
        <v>16</v>
      </c>
      <c r="I5" s="7" t="s">
        <v>36</v>
      </c>
      <c r="J5" s="10"/>
      <c r="K5" s="10"/>
      <c r="L5" s="10"/>
    </row>
    <row r="6" ht="26" customHeight="1" spans="1:12">
      <c r="A6" s="11" t="s">
        <v>19</v>
      </c>
      <c r="B6" s="13">
        <v>2.1</v>
      </c>
      <c r="C6" s="13">
        <v>0.5462</v>
      </c>
      <c r="D6" s="13">
        <v>1.4</v>
      </c>
      <c r="E6" s="13">
        <v>1.4</v>
      </c>
      <c r="F6" s="13">
        <v>7.34</v>
      </c>
      <c r="G6" s="13">
        <v>8</v>
      </c>
      <c r="H6" s="13">
        <v>0</v>
      </c>
      <c r="I6" s="17">
        <f>F6+G6+H6</f>
        <v>15.34</v>
      </c>
      <c r="J6" s="13">
        <v>2.1</v>
      </c>
      <c r="K6" s="13">
        <v>2.1</v>
      </c>
      <c r="L6" s="18"/>
    </row>
    <row r="7" ht="26" customHeight="1" spans="1:12">
      <c r="A7" s="11" t="s">
        <v>20</v>
      </c>
      <c r="B7" s="13">
        <v>2.1437</v>
      </c>
      <c r="C7" s="13">
        <v>0.4157</v>
      </c>
      <c r="D7" s="13">
        <v>0.8312</v>
      </c>
      <c r="E7" s="13">
        <v>0.8312</v>
      </c>
      <c r="F7" s="13">
        <v>24.9725</v>
      </c>
      <c r="G7" s="13">
        <v>22.02</v>
      </c>
      <c r="H7" s="13">
        <v>0</v>
      </c>
      <c r="I7" s="17">
        <f t="shared" ref="I7:I13" si="0">F7+G7+H7</f>
        <v>46.9925</v>
      </c>
      <c r="J7" s="13">
        <v>2.1437</v>
      </c>
      <c r="K7" s="13">
        <v>2.1437</v>
      </c>
      <c r="L7" s="18"/>
    </row>
    <row r="8" ht="26" customHeight="1" spans="1:12">
      <c r="A8" s="11" t="s">
        <v>21</v>
      </c>
      <c r="B8" s="13">
        <v>2.008</v>
      </c>
      <c r="C8" s="13">
        <v>0.875</v>
      </c>
      <c r="D8" s="13">
        <v>1.169</v>
      </c>
      <c r="E8" s="13">
        <v>1.169</v>
      </c>
      <c r="F8" s="13">
        <v>2.751</v>
      </c>
      <c r="G8" s="13">
        <v>1.284</v>
      </c>
      <c r="H8" s="13">
        <v>0.038</v>
      </c>
      <c r="I8" s="17">
        <f t="shared" si="0"/>
        <v>4.073</v>
      </c>
      <c r="J8" s="13">
        <v>2.008</v>
      </c>
      <c r="K8" s="13">
        <v>2.008</v>
      </c>
      <c r="L8" s="18"/>
    </row>
    <row r="9" ht="26" customHeight="1" spans="1:12">
      <c r="A9" s="11" t="s">
        <v>22</v>
      </c>
      <c r="B9" s="13">
        <v>2.4716</v>
      </c>
      <c r="C9" s="13">
        <v>0.3852</v>
      </c>
      <c r="D9" s="13">
        <v>1.6813</v>
      </c>
      <c r="E9" s="13">
        <v>1.6813</v>
      </c>
      <c r="F9" s="13">
        <v>39.281</v>
      </c>
      <c r="G9" s="13">
        <v>33.0448</v>
      </c>
      <c r="H9" s="13">
        <v>0.1778</v>
      </c>
      <c r="I9" s="17">
        <f t="shared" si="0"/>
        <v>72.5036</v>
      </c>
      <c r="J9" s="13">
        <v>2.4716</v>
      </c>
      <c r="K9" s="13">
        <v>2.4716</v>
      </c>
      <c r="L9" s="18"/>
    </row>
    <row r="10" ht="26" customHeight="1" spans="1:12">
      <c r="A10" s="11" t="s">
        <v>23</v>
      </c>
      <c r="B10" s="13">
        <v>1.1909</v>
      </c>
      <c r="C10" s="13">
        <v>0.2311</v>
      </c>
      <c r="D10" s="13">
        <v>1.3646</v>
      </c>
      <c r="E10" s="13">
        <v>1.3646</v>
      </c>
      <c r="F10" s="13">
        <v>0.7522</v>
      </c>
      <c r="G10" s="13">
        <v>0.0198</v>
      </c>
      <c r="H10" s="13">
        <v>0.0359</v>
      </c>
      <c r="I10" s="17">
        <f t="shared" si="0"/>
        <v>0.8079</v>
      </c>
      <c r="J10" s="13">
        <v>1.1909</v>
      </c>
      <c r="K10" s="13">
        <v>1.1909</v>
      </c>
      <c r="L10" s="18"/>
    </row>
    <row r="11" ht="26" customHeight="1" spans="1:12">
      <c r="A11" s="11" t="s">
        <v>43</v>
      </c>
      <c r="B11" s="13">
        <v>0.2423</v>
      </c>
      <c r="C11" s="13">
        <v>0.0803</v>
      </c>
      <c r="D11" s="13">
        <v>0.588</v>
      </c>
      <c r="E11" s="13">
        <v>0.588</v>
      </c>
      <c r="F11" s="13">
        <v>1.72</v>
      </c>
      <c r="G11" s="13">
        <v>0.0108</v>
      </c>
      <c r="H11" s="13">
        <v>0.0258</v>
      </c>
      <c r="I11" s="17">
        <f t="shared" si="0"/>
        <v>1.7566</v>
      </c>
      <c r="J11" s="13">
        <v>0.2423</v>
      </c>
      <c r="K11" s="13">
        <v>0.2423</v>
      </c>
      <c r="L11" s="18"/>
    </row>
    <row r="12" ht="26" customHeight="1" spans="1:12">
      <c r="A12" s="11" t="s">
        <v>25</v>
      </c>
      <c r="B12" s="13">
        <v>0.8984</v>
      </c>
      <c r="C12" s="13">
        <v>0.352</v>
      </c>
      <c r="D12" s="13">
        <v>0.9136</v>
      </c>
      <c r="E12" s="13">
        <v>0.9136</v>
      </c>
      <c r="F12" s="13">
        <v>12.7115</v>
      </c>
      <c r="G12" s="13">
        <v>6.003</v>
      </c>
      <c r="H12" s="13">
        <v>0.0395</v>
      </c>
      <c r="I12" s="17">
        <f t="shared" si="0"/>
        <v>18.754</v>
      </c>
      <c r="J12" s="13">
        <v>0.8984</v>
      </c>
      <c r="K12" s="13">
        <v>0.8984</v>
      </c>
      <c r="L12" s="18"/>
    </row>
    <row r="13" ht="26" customHeight="1" spans="1:12">
      <c r="A13" s="11" t="s">
        <v>26</v>
      </c>
      <c r="B13" s="13">
        <v>1.476</v>
      </c>
      <c r="C13" s="13">
        <v>0.568</v>
      </c>
      <c r="D13" s="13">
        <v>0.983</v>
      </c>
      <c r="E13" s="13">
        <v>0.983</v>
      </c>
      <c r="F13" s="13">
        <v>12.93</v>
      </c>
      <c r="G13" s="13">
        <v>3</v>
      </c>
      <c r="H13" s="13">
        <v>0</v>
      </c>
      <c r="I13" s="17">
        <f t="shared" si="0"/>
        <v>15.93</v>
      </c>
      <c r="J13" s="13">
        <v>1.476</v>
      </c>
      <c r="K13" s="13">
        <v>1.476</v>
      </c>
      <c r="L13" s="18"/>
    </row>
    <row r="14" ht="26" customHeight="1" spans="1:12">
      <c r="A14" s="11" t="s">
        <v>44</v>
      </c>
      <c r="B14" s="14"/>
      <c r="C14" s="14"/>
      <c r="D14" s="14" t="s">
        <v>29</v>
      </c>
      <c r="E14" s="14"/>
      <c r="F14" s="14" t="s">
        <v>29</v>
      </c>
      <c r="G14" s="14" t="s">
        <v>29</v>
      </c>
      <c r="H14" s="14" t="s">
        <v>29</v>
      </c>
      <c r="I14" s="17" t="s">
        <v>29</v>
      </c>
      <c r="J14" s="14"/>
      <c r="K14" s="14"/>
      <c r="L14" s="18"/>
    </row>
    <row r="15" ht="26" customHeight="1" spans="1:12">
      <c r="A15" s="11" t="s">
        <v>28</v>
      </c>
      <c r="B15" s="14">
        <f>SUM(B6:B14)</f>
        <v>12.5309</v>
      </c>
      <c r="C15" s="14">
        <f>SUM(C6:C14)</f>
        <v>3.4535</v>
      </c>
      <c r="D15" s="14">
        <f>SUM(D6:D14)</f>
        <v>8.9307</v>
      </c>
      <c r="E15" s="14">
        <f t="shared" ref="E15:K15" si="1">SUM(E6:E14)</f>
        <v>8.9307</v>
      </c>
      <c r="F15" s="14">
        <v>102.45</v>
      </c>
      <c r="G15" s="14">
        <f t="shared" si="1"/>
        <v>73.3824</v>
      </c>
      <c r="H15" s="14">
        <f t="shared" si="1"/>
        <v>0.317</v>
      </c>
      <c r="I15" s="17">
        <f t="shared" si="1"/>
        <v>176.1576</v>
      </c>
      <c r="J15" s="14">
        <f t="shared" si="1"/>
        <v>12.5309</v>
      </c>
      <c r="K15" s="14">
        <f t="shared" si="1"/>
        <v>12.5309</v>
      </c>
      <c r="L15" s="18"/>
    </row>
    <row r="16" spans="3:11">
      <c r="C16" s="1" t="s">
        <v>29</v>
      </c>
      <c r="G16" s="15"/>
      <c r="H16" s="15"/>
      <c r="I16" s="15"/>
      <c r="J16" s="15"/>
      <c r="K16" s="4"/>
    </row>
    <row r="17" spans="3:11">
      <c r="C17" s="1" t="s">
        <v>29</v>
      </c>
      <c r="G17" s="15"/>
      <c r="H17" s="15"/>
      <c r="I17" s="15"/>
      <c r="J17" s="15"/>
      <c r="K17" s="4"/>
    </row>
    <row r="18" spans="7:11">
      <c r="G18" s="15"/>
      <c r="H18" s="15"/>
      <c r="I18" s="15"/>
      <c r="J18" s="15"/>
      <c r="K18" s="4"/>
    </row>
    <row r="19" spans="7:11">
      <c r="G19" s="15"/>
      <c r="H19" s="15"/>
      <c r="I19" s="15"/>
      <c r="J19" s="15"/>
      <c r="K19" s="4"/>
    </row>
  </sheetData>
  <mergeCells count="10">
    <mergeCell ref="A1:C1"/>
    <mergeCell ref="A2:L2"/>
    <mergeCell ref="A3:L3"/>
    <mergeCell ref="B4:D4"/>
    <mergeCell ref="F4:I4"/>
    <mergeCell ref="A4:A5"/>
    <mergeCell ref="E4:E5"/>
    <mergeCell ref="J4:J5"/>
    <mergeCell ref="K4:K5"/>
    <mergeCell ref="L4:L5"/>
  </mergeCells>
  <pageMargins left="0.314583333333333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规模场</vt:lpstr>
      <vt:lpstr>散养户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JINNNY</cp:lastModifiedBy>
  <dcterms:created xsi:type="dcterms:W3CDTF">2020-02-07T01:53:00Z</dcterms:created>
  <cp:lastPrinted>2020-02-07T07:10:00Z</cp:lastPrinted>
  <dcterms:modified xsi:type="dcterms:W3CDTF">2023-09-08T02:48:18Z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F94404F3B0FD438EAE478B6BC4E26734</vt:lpwstr>
  </property>
</Properties>
</file>